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600" yWindow="225" windowWidth="11055" windowHeight="6300" tabRatio="954" firstSheet="1" activeTab="1"/>
  </bookViews>
  <sheets>
    <sheet name="Emert" sheetId="1" r:id="rId1"/>
    <sheet name="Aktivi" sheetId="2" r:id="rId2"/>
    <sheet name="Pasivi" sheetId="3" r:id="rId3"/>
    <sheet name="TE ARDH.SHP. SIPAS NATYRES" sheetId="5" r:id="rId4"/>
    <sheet name="CASH FLOW Indirekte" sheetId="25" r:id="rId5"/>
    <sheet name="PASQYRA E NDRYSHIMEVE NE KAPITA" sheetId="24" r:id="rId6"/>
    <sheet name="AAM" sheetId="26" r:id="rId7"/>
    <sheet name="Inventari" sheetId="29" r:id="rId8"/>
    <sheet name="Inf" sheetId="13" r:id="rId9"/>
  </sheets>
  <externalReferences>
    <externalReference r:id="rId10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C22" i="25"/>
  <c r="C43"/>
  <c r="E27" i="2"/>
  <c r="E24"/>
  <c r="E17"/>
  <c r="E28"/>
  <c r="D47" i="3"/>
  <c r="D19"/>
  <c r="D22" s="1"/>
  <c r="D33" s="1"/>
  <c r="D50" s="1"/>
  <c r="E42" i="2"/>
  <c r="E51" s="1"/>
  <c r="E53" s="1"/>
  <c r="F35" i="26"/>
  <c r="E35"/>
  <c r="D35"/>
  <c r="F17"/>
  <c r="E17"/>
  <c r="D17"/>
  <c r="G16"/>
  <c r="G15"/>
  <c r="G14"/>
  <c r="G13"/>
  <c r="G12"/>
  <c r="G11"/>
  <c r="G10"/>
  <c r="G9"/>
  <c r="G8"/>
  <c r="G17" s="1"/>
  <c r="D43" i="25"/>
  <c r="D41"/>
  <c r="D32"/>
  <c r="E28" i="3"/>
  <c r="E32"/>
  <c r="F42" i="2"/>
  <c r="F36"/>
  <c r="F51" s="1"/>
  <c r="F24"/>
  <c r="F28" s="1"/>
  <c r="F17"/>
  <c r="H8" i="24"/>
  <c r="I8" s="1"/>
  <c r="H18"/>
  <c r="I18" s="1"/>
  <c r="F11" i="2"/>
  <c r="E19" i="3"/>
  <c r="E22" s="1"/>
  <c r="E33" s="1"/>
  <c r="E50" s="1"/>
  <c r="E47"/>
  <c r="E12"/>
  <c r="E9" i="5"/>
  <c r="E19" s="1"/>
  <c r="E32" s="1"/>
  <c r="E36" s="1"/>
  <c r="E17"/>
  <c r="E30"/>
  <c r="G35" i="26"/>
  <c r="F53" i="2" l="1"/>
  <c r="H26" i="24"/>
  <c r="I26" s="1"/>
</calcChain>
</file>

<file path=xl/sharedStrings.xml><?xml version="1.0" encoding="utf-8"?>
<sst xmlns="http://schemas.openxmlformats.org/spreadsheetml/2006/main" count="415" uniqueCount="295">
  <si>
    <t xml:space="preserve">                  LLOGARITE      VJETORE </t>
  </si>
  <si>
    <t xml:space="preserve">                   ( Gjendjet      Financiare  )</t>
  </si>
  <si>
    <t xml:space="preserve">MIRATUAR   NGA   _____________________________________  </t>
  </si>
  <si>
    <t>Me   date  _____________________________</t>
  </si>
  <si>
    <t>Data    e   depozitimit   ___________________________________</t>
  </si>
  <si>
    <t>Nr</t>
  </si>
  <si>
    <t>rend</t>
  </si>
  <si>
    <t xml:space="preserve">     USHTRIMI  </t>
  </si>
  <si>
    <t xml:space="preserve">                    B      I      L      A       N     C     I</t>
  </si>
  <si>
    <t xml:space="preserve">     USHTRIMI   </t>
  </si>
  <si>
    <t xml:space="preserve"> USHTRIMI   </t>
  </si>
  <si>
    <t xml:space="preserve"> PARAARDHES</t>
  </si>
  <si>
    <t>I</t>
  </si>
  <si>
    <t>III</t>
  </si>
  <si>
    <t>II</t>
  </si>
  <si>
    <t xml:space="preserve">INFORMATA   DHE   SQARIME   TE    NEVOJSHME </t>
  </si>
  <si>
    <t xml:space="preserve"> F  I  R  M   A</t>
  </si>
  <si>
    <t xml:space="preserve">             H A R T U E S E</t>
  </si>
  <si>
    <t xml:space="preserve">D R E J T U E S I </t>
  </si>
  <si>
    <t xml:space="preserve">Shoqeri  me   pergjegjesi  te  kufizuar </t>
  </si>
  <si>
    <t xml:space="preserve">STATUSI     JURIDIK     </t>
  </si>
  <si>
    <r>
      <t>Nr.  i   Regjistrit  tregetar</t>
    </r>
    <r>
      <rPr>
        <sz val="11"/>
        <rFont val="Arial"/>
        <family val="2"/>
      </rPr>
      <t xml:space="preserve">       </t>
    </r>
  </si>
  <si>
    <r>
      <t>Emri   dhe   Andresa   e   plote</t>
    </r>
    <r>
      <rPr>
        <sz val="11"/>
        <rFont val="Arial"/>
        <family val="2"/>
      </rPr>
      <t xml:space="preserve">     </t>
    </r>
  </si>
  <si>
    <r>
      <t>Data    e   krijimit</t>
    </r>
    <r>
      <rPr>
        <sz val="11"/>
        <rFont val="Arial"/>
        <family val="2"/>
      </rPr>
      <t xml:space="preserve"> </t>
    </r>
  </si>
  <si>
    <t>AKTIVET AFATSHKURTRA</t>
  </si>
  <si>
    <t xml:space="preserve">Aktive monetare </t>
  </si>
  <si>
    <t>Derivative dhe aktive te mbajtura per tregetim</t>
  </si>
  <si>
    <t>TOTALI 2</t>
  </si>
  <si>
    <t>Aktive te tjera financiare afatshkurtera</t>
  </si>
  <si>
    <t>TOTALI 3</t>
  </si>
  <si>
    <t>Inventari</t>
  </si>
  <si>
    <t>TOTALI 4</t>
  </si>
  <si>
    <t>Aktive biologjike afatshkurtra</t>
  </si>
  <si>
    <t xml:space="preserve">Aktivet afatshkurtra te mbajtura per shitje </t>
  </si>
  <si>
    <t>Parapagimet dhe shpenzimet e shtyra</t>
  </si>
  <si>
    <t>TOTALI AKTIVEVE AFATSHKURTRA         (  I  )</t>
  </si>
  <si>
    <t>AKTIVET AFATGJATA</t>
  </si>
  <si>
    <t>Investimetfinanciare afatgjata</t>
  </si>
  <si>
    <t>TOTALI 1</t>
  </si>
  <si>
    <t>Aktive afatgjata materiale</t>
  </si>
  <si>
    <t>Aktivet Biologjike afatgjata</t>
  </si>
  <si>
    <t>Aktivet afatgjata jomateriale</t>
  </si>
  <si>
    <t>Kapitali aksionar I papaguar</t>
  </si>
  <si>
    <t>TOTALI I AKTIVEVE AFAGJATA   ( II )</t>
  </si>
  <si>
    <t>T O T A L I    I    A K T I V EVE  (  I + II  )</t>
  </si>
  <si>
    <t>DETYRIMET AFATSHKURTRA</t>
  </si>
  <si>
    <t xml:space="preserve">       A    K   T   I   V   E   T</t>
  </si>
  <si>
    <t>DETYRIMET DHE KAPITALET</t>
  </si>
  <si>
    <t>Derivativet</t>
  </si>
  <si>
    <t>Huamarrjet</t>
  </si>
  <si>
    <t>a</t>
  </si>
  <si>
    <t>b</t>
  </si>
  <si>
    <t>c</t>
  </si>
  <si>
    <t>Huate dhe oblikacionet afatshkurtra</t>
  </si>
  <si>
    <t>Kthimet/Ripagesat e huave afatshkurtra</t>
  </si>
  <si>
    <t xml:space="preserve">Bono te konvertueshme </t>
  </si>
  <si>
    <t>Huate dhe parapagimet</t>
  </si>
  <si>
    <t>d</t>
  </si>
  <si>
    <t>e</t>
  </si>
  <si>
    <t>Te pagueshme ndaj furnitoreve</t>
  </si>
  <si>
    <t>Te pagueshme ndaj punonjesve</t>
  </si>
  <si>
    <t>Detyrimet tatimore</t>
  </si>
  <si>
    <t>Hua te tjera</t>
  </si>
  <si>
    <t>Parapagimet e arketuara</t>
  </si>
  <si>
    <t>Grantet dhe te ardhurat e shtyra</t>
  </si>
  <si>
    <t>Provizionet afatshkurtra</t>
  </si>
  <si>
    <t>TOTALI DETYRIMEVE. AFATSHKURTRA ( I )</t>
  </si>
  <si>
    <t>DETYRIME AFATGJATA</t>
  </si>
  <si>
    <t>Huate afatgjata</t>
  </si>
  <si>
    <t>Hua,bono dhe detyrimenga qeraja financiare</t>
  </si>
  <si>
    <t xml:space="preserve">Bonot e konvertueshme </t>
  </si>
  <si>
    <t>Huamarrje te tjera afatgjata</t>
  </si>
  <si>
    <t>Provizione afatgjata</t>
  </si>
  <si>
    <t>TOTALI I DETYRIMEVE AFATGJATA ( II )</t>
  </si>
  <si>
    <t>TOTALI I DETYRIMEVE  ( I+II )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</si>
  <si>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</si>
  <si>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</si>
  <si>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</si>
  <si>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</si>
  <si>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</si>
  <si>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 ( negative)</t>
  </si>
  <si>
    <t>Rezerva statutore</t>
  </si>
  <si>
    <t>Rezerva ligjore</t>
  </si>
  <si>
    <t>Rezerva te tjera</t>
  </si>
  <si>
    <t>Fitimi ( humbja )e vitit financiar</t>
  </si>
  <si>
    <t>TOTALI I KAPITALIT  III (1-10)</t>
  </si>
  <si>
    <t>TOTALI I DETYRIMEVE KAPITALIT (I+II+III)</t>
  </si>
  <si>
    <t>PASQYRA E TE ARDHURAVE DHE SHPENZIMEVE</t>
  </si>
  <si>
    <t>NR</t>
  </si>
  <si>
    <t xml:space="preserve">PERSHKRIMI I ELEMENTEVE </t>
  </si>
  <si>
    <t>Shitjet neto</t>
  </si>
  <si>
    <t>VITI</t>
  </si>
  <si>
    <t>USHTRIMOR</t>
  </si>
  <si>
    <t>Te ardhura te tjera nga veprimtarite e shfrytezimit</t>
  </si>
  <si>
    <t>Ndryshimet ne inventarin e produkteve te gateshme dhe Pr. Proc.</t>
  </si>
  <si>
    <t xml:space="preserve">Materiale te konsumuara </t>
  </si>
  <si>
    <t>Kostot e punes</t>
  </si>
  <si>
    <t>Pagat e personelit</t>
  </si>
  <si>
    <t xml:space="preserve">Shpenzime per sigurime shoqerore dhe shendetsore </t>
  </si>
  <si>
    <t>Amortizimet dhe zhvleresimet</t>
  </si>
  <si>
    <t>Shpenzime te tjera</t>
  </si>
  <si>
    <t>TOTALI I SHPENZIMEVE   ( 4 - 7 )</t>
  </si>
  <si>
    <t>Fitimi apo humbja nga veprimtaria kryesore (1+2+/-3-8)</t>
  </si>
  <si>
    <t>Te ardhurat dhe shpenzimet financiare nga pjesmarrjet</t>
  </si>
  <si>
    <t xml:space="preserve">Te ardhurat dhe shpenzimet financiare </t>
  </si>
  <si>
    <t xml:space="preserve">Te ardhurat dhe shpenzimet financiare nga investime  </t>
  </si>
  <si>
    <t>te tjera financiare afatgjata</t>
  </si>
  <si>
    <t>Te ardhurat dhe shpenzimet nga interesat</t>
  </si>
  <si>
    <t>Fitimet ( humbjet ) nga kursi I kembimit</t>
  </si>
  <si>
    <t xml:space="preserve">Te ardhura dhe shpenzime te tjera financiare </t>
  </si>
  <si>
    <t>TOTALI I TE ARDHURAVE DHE SHPENZIMEVE FINANCIARE (A-D)</t>
  </si>
  <si>
    <t>Fitimi  ( humbja )  para tatimit   ( 9+/-13  )</t>
  </si>
  <si>
    <t>Shpenzimet e tatimit mbi fitimin</t>
  </si>
  <si>
    <t>Fitimi  ( humbja ) neto e vitit financiar  (  14-15 )</t>
  </si>
  <si>
    <t xml:space="preserve">Elementet e pasqyrave te konsoliduara </t>
  </si>
  <si>
    <t>Aktivet e mbajtura per tregetim</t>
  </si>
  <si>
    <t>Llogari/Kerkesa te arketueshme</t>
  </si>
  <si>
    <t>Llogari/Kerkesa te tjera te arketueshme</t>
  </si>
  <si>
    <t>Instrumente te tjera borxhi</t>
  </si>
  <si>
    <t>Investime te tjera financiare</t>
  </si>
  <si>
    <t xml:space="preserve">Lendet e para </t>
  </si>
  <si>
    <t>Prodhim ne proces</t>
  </si>
  <si>
    <t>Produkte te gatshme</t>
  </si>
  <si>
    <t>Mallra per rishitje</t>
  </si>
  <si>
    <t xml:space="preserve"> Parapagesat per furnizime</t>
  </si>
  <si>
    <t>Pjesmarrje te tjera ne njesi te kontr.(vetem ne PF)</t>
  </si>
  <si>
    <t>Aksione dhe investime te tjera ne pjesmarrje</t>
  </si>
  <si>
    <t>Aksione dhe letra te tjera me vlere</t>
  </si>
  <si>
    <t xml:space="preserve">Llogari/Kerkesa te arketueshme afatgjata </t>
  </si>
  <si>
    <t>Toka</t>
  </si>
  <si>
    <t xml:space="preserve">Ndertesa </t>
  </si>
  <si>
    <t>Makineri dhe paisje</t>
  </si>
  <si>
    <t xml:space="preserve">Aktive te tjera afatgjata materiale ( me vl.kontab.) </t>
  </si>
  <si>
    <t>Emri I mire</t>
  </si>
  <si>
    <t>Shpenzimet e zhvillimit</t>
  </si>
  <si>
    <t xml:space="preserve">Aktive te tjera afatgjata jomateriale </t>
  </si>
  <si>
    <t>EMERTIMI</t>
  </si>
  <si>
    <t>PERIUDHA</t>
  </si>
  <si>
    <t>RAPORTUESE</t>
  </si>
  <si>
    <t xml:space="preserve">PERIUDHA </t>
  </si>
  <si>
    <t>PARAARDHESE</t>
  </si>
  <si>
    <t>FLUKSI MONETAR NGA VEPRIMTARITE E SHFRYTEZIMIT</t>
  </si>
  <si>
    <t xml:space="preserve">Blerja e aktiveve afatgjata materiale </t>
  </si>
  <si>
    <t>Dividentet e arketuar</t>
  </si>
  <si>
    <t xml:space="preserve">FLUKSI MONETAR NGA VEPRIMTARITE FINANCIARE </t>
  </si>
  <si>
    <t>Te ardhura nga emetimi I kapitalit aksionar</t>
  </si>
  <si>
    <t>Te ardhura nga huamarrje afatgjata</t>
  </si>
  <si>
    <t xml:space="preserve">Pagesat e detyrimeve te qirase financiare </t>
  </si>
  <si>
    <t xml:space="preserve">Dividentet e paguar </t>
  </si>
  <si>
    <t>IV</t>
  </si>
  <si>
    <t>V</t>
  </si>
  <si>
    <t xml:space="preserve">Rritja / renia neto e mjeteve monetare </t>
  </si>
  <si>
    <t>VI</t>
  </si>
  <si>
    <t>TOTALI TE ARDHURAVE ( 1-2 )</t>
  </si>
  <si>
    <t xml:space="preserve">EMERTIMI I ZERAVE </t>
  </si>
  <si>
    <t>AKSIONAR</t>
  </si>
  <si>
    <t xml:space="preserve">PRIMI I </t>
  </si>
  <si>
    <t>AKSIONIT</t>
  </si>
  <si>
    <t xml:space="preserve">AKSIONET </t>
  </si>
  <si>
    <t>REZERVA</t>
  </si>
  <si>
    <t>TOTALI</t>
  </si>
  <si>
    <t>NE VALUTE</t>
  </si>
  <si>
    <t xml:space="preserve">TE KONVERT </t>
  </si>
  <si>
    <t xml:space="preserve">REZERVA  </t>
  </si>
  <si>
    <t>LIGJORE ,</t>
  </si>
  <si>
    <t>STATUTOR</t>
  </si>
  <si>
    <t>THESARIT</t>
  </si>
  <si>
    <t xml:space="preserve"> E </t>
  </si>
  <si>
    <t xml:space="preserve">I PA </t>
  </si>
  <si>
    <t>SHPERND.</t>
  </si>
  <si>
    <t>PASQYRA E NDRYSHIMEVE NE KAPITAL</t>
  </si>
  <si>
    <t>Totali I te ardhurave apo</t>
  </si>
  <si>
    <t>Dividentet e paguar</t>
  </si>
  <si>
    <t>Efektet e ndryshimit te kursev</t>
  </si>
  <si>
    <t>te kembimit gjate konsolidimit</t>
  </si>
  <si>
    <t xml:space="preserve">shpenzimeve , qe nuk jane </t>
  </si>
  <si>
    <t>njohur ne pasq.e te A dhe SH</t>
  </si>
  <si>
    <t>kontabel</t>
  </si>
  <si>
    <t xml:space="preserve">Fitimi neto per periudhen </t>
  </si>
  <si>
    <t>Emetimi I kapitalit aksionar</t>
  </si>
  <si>
    <t>Aksione te thesarit te riblera</t>
  </si>
  <si>
    <t>X</t>
  </si>
  <si>
    <t>( X )</t>
  </si>
  <si>
    <t xml:space="preserve"> ( X )</t>
  </si>
  <si>
    <t xml:space="preserve">FITIMI </t>
  </si>
  <si>
    <t xml:space="preserve">SHENIME </t>
  </si>
  <si>
    <t>KLASIFIKIMI I SHPENZIMEVE SIPAS NATYRES</t>
  </si>
  <si>
    <t>Te ardhurat dhe shpenzimet financiare nga njesi te kontroll</t>
  </si>
  <si>
    <t xml:space="preserve">VITI </t>
  </si>
  <si>
    <t>REFERENCAT</t>
  </si>
  <si>
    <t>NR.LLOG</t>
  </si>
  <si>
    <t>702-708X</t>
  </si>
  <si>
    <t>Ndryshimet ne inventarin e prod. te gat. dhe Pr. Proc.</t>
  </si>
  <si>
    <t>601-608X</t>
  </si>
  <si>
    <t>641-648</t>
  </si>
  <si>
    <t>68X</t>
  </si>
  <si>
    <t>61-63</t>
  </si>
  <si>
    <t>763,764,765,</t>
  </si>
  <si>
    <t>Fitimet e pashperndara (Humbje)</t>
  </si>
  <si>
    <t>dispozitave perkatese te ligjit Nr.7638 dt .19 Nentor 1992"Per shoqerine tregtare si dhe nga statuti I saj.</t>
  </si>
  <si>
    <t xml:space="preserve">Pasqyra financiare jane pergatitur ne perputhje me Standartet Kombetare te Kontabilitetit ,Te cilat </t>
  </si>
  <si>
    <t>perbehen nga rregullat dhe interpretimet ne perputhje me ligjin nr.9228 dt 29.04.2004"Per kontabilitetin</t>
  </si>
  <si>
    <t>dhe Pasqyrat Financiare"</t>
  </si>
  <si>
    <t>Te dhenat aktuale dhe krahasuese jane prezantuar ne mije leke Shqiptare qe eshte monedha raportuese</t>
  </si>
  <si>
    <t>e shoqerise.</t>
  </si>
  <si>
    <t xml:space="preserve">Arka , banka dhe ekujvalenet e tyre te emertuar ,zerat e tjere monetare , aktivet dhe pasivet ne monedhe </t>
  </si>
  <si>
    <t xml:space="preserve">te huaj jane konvertuar ne leke duke perdorur kursin e shpallur nga Banka e Shqiperisene daten e </t>
  </si>
  <si>
    <t xml:space="preserve">mbylljes se periudhes ushtrimore.Diferencat e rezultuara nga konvertimi jane perfshire ne pasqyren </t>
  </si>
  <si>
    <t>e ardhura -shpenzimeve te Shoqerise.</t>
  </si>
  <si>
    <t>Njohja e te ardhurave dhe shpenzimeve</t>
  </si>
  <si>
    <t>perfitime mund te vleresohen me siguri (dhe jo domosdoshmerisht kur jane arketuar)</t>
  </si>
  <si>
    <t>Shpenzimet jane njohur ne pasqyren e te ardhurave dhe shpenzimeve aterhere kur kane ndodhur (dhe jo</t>
  </si>
  <si>
    <t xml:space="preserve">domosdoshmerisht kur eshte paguar) Dhe ne zerat e shpenzime kemi nje diference qe eshte regjistruar </t>
  </si>
  <si>
    <t>ne Aktiv Parapagime dhe shpenzime te shtyra</t>
  </si>
  <si>
    <t>Te ardhurat dhe shpenzimet jane regjistruar ne pasqyrat financiare te periudhes se ciles ato I perkasin.</t>
  </si>
  <si>
    <t>Arka , banka dhe likujditete te tjera jane likujdtete ne monedhe vendi dhe te huaj.</t>
  </si>
  <si>
    <t>Te ardhurat jane njohur atehere kur shoqeria do te kete te munder te mare perfitime ekonomike dhe keto</t>
  </si>
  <si>
    <t xml:space="preserve">Kapitali I shoqerise eshte 100.000 leke  </t>
  </si>
  <si>
    <t>"KISI- BIO-ENERGJI"Sh.p.k</t>
  </si>
  <si>
    <t>Fshati Muhurr Banese private</t>
  </si>
  <si>
    <t>DIBER</t>
  </si>
  <si>
    <r>
      <t xml:space="preserve">VEPRIMTATRIA    KRYESORE  :  </t>
    </r>
    <r>
      <rPr>
        <u/>
        <sz val="14"/>
        <rFont val="Arial"/>
        <family val="2"/>
      </rPr>
      <t xml:space="preserve"> </t>
    </r>
    <r>
      <rPr>
        <b/>
        <u/>
        <sz val="14"/>
        <rFont val="Arial"/>
        <family val="2"/>
      </rPr>
      <t xml:space="preserve">  Projektim,Zbatim,Ndertim,Shfrytezim </t>
    </r>
  </si>
  <si>
    <r>
      <t xml:space="preserve">                   </t>
    </r>
    <r>
      <rPr>
        <b/>
        <u/>
        <sz val="12"/>
        <rFont val="Arial"/>
        <family val="2"/>
      </rPr>
      <t>DHE TRANSFERIM HEC-it KACNI</t>
    </r>
  </si>
  <si>
    <t>Aktive te tjera afatgjata (Ne Proces)</t>
  </si>
  <si>
    <t>NIPT K86907701E</t>
  </si>
  <si>
    <t>"KISI-BIO-ENERGJI" Sh.p.k eshte shoqeri me pergjegjesi te kufizuar me NIPT K86907701E</t>
  </si>
  <si>
    <t>Selia e shoqerise eshte ne adresen ne fshatin MUHURR  DIBER</t>
  </si>
  <si>
    <t xml:space="preserve">Shoqeria "KISI-BIO-ENERGJI" Sh.p.k eshte krijuar 07.07.2008.Veprimtaria e saj rregullohet sipas </t>
  </si>
  <si>
    <t>PASQYRA E FLUKSIT MONETAR - METODA INDIREKTE</t>
  </si>
  <si>
    <t>Fitimi para tatimit</t>
  </si>
  <si>
    <t>Rregullime per:                     ( 1-4 )</t>
  </si>
  <si>
    <t xml:space="preserve">     1 - Amortizimin  ( + )</t>
  </si>
  <si>
    <t xml:space="preserve">     2 - Humbje nga kembimet valutore ( + )</t>
  </si>
  <si>
    <t xml:space="preserve">     3 - Te ardhura nga investimet  ( - )</t>
  </si>
  <si>
    <t xml:space="preserve">     4 - Shpenzime per interesa     ( + )</t>
  </si>
  <si>
    <t xml:space="preserve">Rritje / renie ne tepricen e kerkesave te arketueshme nga </t>
  </si>
  <si>
    <t>aktiviteti, si dhe dhe kerkesave te arketueshme te tjera</t>
  </si>
  <si>
    <t>Rritje / renie ne tepricen e inventarit</t>
  </si>
  <si>
    <t>Rritje / renie ne tepricen e detyrimeve , per tu paguar nga aktiviteti</t>
  </si>
  <si>
    <t xml:space="preserve">Mjete Monetare neto te perfituara nga </t>
  </si>
  <si>
    <t>aktivitetet e shfrytezimit   ( a-e  )</t>
  </si>
  <si>
    <t>FLUKSI MONETAR NGA VEPRIMTARITE INVESTUASE</t>
  </si>
  <si>
    <t>Blerja e shoqerise se kontrolluar X minus parat e arketuara</t>
  </si>
  <si>
    <t>Te ardhura nga shitja e paisjeve</t>
  </si>
  <si>
    <t>Interesi I arketuar</t>
  </si>
  <si>
    <t>Mjete Monetare neto e perdorur nga veprimtarite investuese( a-e )</t>
  </si>
  <si>
    <t xml:space="preserve">Mjete Monetare neto e perdorur nga veprimtarite financiare( a-d ) </t>
  </si>
  <si>
    <t>Mjetet monetare ne fillim te periudhes kontabel</t>
  </si>
  <si>
    <t>Mjetet monetare ne fund te periudhes kontabel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</si>
  <si>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</si>
  <si>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</si>
  <si>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</si>
  <si>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</si>
  <si>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</si>
  <si>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</si>
  <si>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</si>
  <si>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</si>
  <si>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</si>
  <si>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</si>
  <si>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</si>
  <si>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</si>
  <si>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Totali</t>
  </si>
  <si>
    <t>Shoqeria  KISI BIO ENERGY</t>
  </si>
  <si>
    <t>NIPTI K86907701E</t>
  </si>
  <si>
    <t>Pozicioni me 31 dhjetor 11</t>
  </si>
  <si>
    <t>Pozicioni me 31 dhjetor 12</t>
  </si>
  <si>
    <t>Aktivet Afatgjata Materiale  me vlere fillestare   2013</t>
  </si>
  <si>
    <r>
      <t xml:space="preserve">PERIUDHA    NGA    </t>
    </r>
    <r>
      <rPr>
        <sz val="14"/>
        <rFont val="Arial"/>
        <family val="2"/>
      </rPr>
      <t xml:space="preserve"> </t>
    </r>
    <r>
      <rPr>
        <u/>
        <sz val="14"/>
        <rFont val="Arial"/>
        <family val="2"/>
      </rPr>
      <t>01,01,2013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 xml:space="preserve">    deri  me     </t>
    </r>
    <r>
      <rPr>
        <u/>
        <sz val="14"/>
        <rFont val="Arial"/>
        <family val="2"/>
      </rPr>
      <t>31,12,2013</t>
    </r>
  </si>
  <si>
    <r>
      <t xml:space="preserve">DATA   E   MBYLLJES    </t>
    </r>
    <r>
      <rPr>
        <b/>
        <sz val="12"/>
        <rFont val="Arial"/>
        <family val="2"/>
      </rPr>
      <t>31.03.2013</t>
    </r>
  </si>
  <si>
    <t>Vlera Kontabel Neto e A.A.Materiale  2012</t>
  </si>
  <si>
    <t>Kisi Bio Energy 2013</t>
  </si>
  <si>
    <t>GJENDJA E MAGAZINES</t>
  </si>
  <si>
    <t xml:space="preserve"> 01/01/2013-31/12/2013</t>
  </si>
  <si>
    <t>Kartele</t>
  </si>
  <si>
    <t>Pershkrimi</t>
  </si>
  <si>
    <t>Njesia</t>
  </si>
  <si>
    <t>Llog. Inventare</t>
  </si>
  <si>
    <t>Kosto</t>
  </si>
  <si>
    <t>Vlefta</t>
  </si>
  <si>
    <t>0001</t>
  </si>
  <si>
    <t>NAFTE</t>
  </si>
  <si>
    <t>Liter</t>
  </si>
  <si>
    <t>3124</t>
  </si>
  <si>
    <t>0002</t>
  </si>
  <si>
    <t>Vaj Hidraulik</t>
  </si>
  <si>
    <t>0003</t>
  </si>
  <si>
    <t>Tub Korrogato D110</t>
  </si>
  <si>
    <t>cope</t>
  </si>
  <si>
    <t>3127</t>
  </si>
  <si>
    <t>0004</t>
  </si>
  <si>
    <t>Tub Korrogato D315</t>
  </si>
  <si>
    <t>Financiere</t>
  </si>
  <si>
    <t>Mimoza MANA</t>
  </si>
  <si>
    <t>Administrator</t>
  </si>
  <si>
    <t>Gert MOCKA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</si>
</sst>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_-;\-* #,##0.00_-;_-* &quot;-&quot;??_-;_-@_-"/>
    <numFmt numFmtId="165" formatCode="_-* #,##0.00&quot;Lek&quot;_-;\-* #,##0.00&quot;Lek&quot;_-;_-* &quot;-&quot;??&quot;Lek&quot;_-;_-@_-"/>
    <numFmt numFmtId="166" formatCode="_-* #,##0.00_L_e_k_-;\-* #,##0.00_L_e_k_-;_-* &quot;-&quot;??_L_e_k_-;_-@_-"/>
    <numFmt numFmtId="167" formatCode="_-* #,##0_L_e_k_-;\-* #,##0_L_e_k_-;_-* &quot;-&quot;??_L_e_k_-;_-@_-"/>
    <numFmt numFmtId="168" formatCode="#,##0.00_);\-#,##0.00"/>
  </numFmts>
  <fonts count="32">
    <font>
      <sz val="10"/>
      <name val="Arial"/>
      <charset val="238"/>
    </font>
    <font>
      <sz val="10"/>
      <name val="Arial"/>
      <charset val="238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u/>
      <sz val="16"/>
      <name val="Arial"/>
      <family val="2"/>
    </font>
    <font>
      <u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3.9"/>
      <color indexed="8"/>
      <name val="Arial"/>
      <family val="2"/>
    </font>
    <font>
      <sz val="9.9499999999999993"/>
      <color indexed="8"/>
      <name val="Arial"/>
      <family val="2"/>
    </font>
    <font>
      <b/>
      <sz val="9"/>
      <color indexed="8"/>
      <name val="Times New Roman"/>
      <family val="1"/>
    </font>
    <font>
      <b/>
      <sz val="8.9"/>
      <color indexed="8"/>
      <name val="Tahoma"/>
      <family val="2"/>
    </font>
    <font>
      <b/>
      <sz val="9"/>
      <color indexed="8"/>
      <name val="Arial"/>
      <family val="2"/>
    </font>
    <font>
      <sz val="8.050000000000000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0" fillId="0" borderId="0"/>
  </cellStyleXfs>
  <cellXfs count="2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4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/>
    <xf numFmtId="0" fontId="5" fillId="0" borderId="10" xfId="0" applyFont="1" applyFill="1" applyBorder="1"/>
    <xf numFmtId="3" fontId="0" fillId="0" borderId="10" xfId="0" applyNumberFormat="1" applyBorder="1"/>
    <xf numFmtId="3" fontId="0" fillId="0" borderId="14" xfId="0" applyNumberFormat="1" applyBorder="1"/>
    <xf numFmtId="0" fontId="7" fillId="0" borderId="0" xfId="0" applyFont="1"/>
    <xf numFmtId="0" fontId="3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4" fillId="0" borderId="4" xfId="0" applyFont="1" applyBorder="1" applyAlignment="1"/>
    <xf numFmtId="0" fontId="4" fillId="0" borderId="15" xfId="0" applyFont="1" applyBorder="1" applyAlignment="1"/>
    <xf numFmtId="3" fontId="3" fillId="0" borderId="10" xfId="0" applyNumberFormat="1" applyFont="1" applyBorder="1"/>
    <xf numFmtId="0" fontId="8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10" xfId="0" applyFont="1" applyBorder="1"/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10" xfId="0" applyFont="1" applyBorder="1"/>
    <xf numFmtId="0" fontId="5" fillId="0" borderId="10" xfId="0" applyFont="1" applyFill="1" applyBorder="1" applyAlignment="1"/>
    <xf numFmtId="0" fontId="0" fillId="0" borderId="17" xfId="0" applyBorder="1"/>
    <xf numFmtId="0" fontId="0" fillId="0" borderId="15" xfId="0" applyBorder="1"/>
    <xf numFmtId="0" fontId="0" fillId="0" borderId="9" xfId="0" applyBorder="1"/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1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1" fillId="0" borderId="17" xfId="0" applyFont="1" applyBorder="1"/>
    <xf numFmtId="0" fontId="9" fillId="0" borderId="0" xfId="0" applyFont="1" applyBorder="1"/>
    <xf numFmtId="0" fontId="12" fillId="0" borderId="0" xfId="0" applyFont="1" applyBorder="1" applyAlignment="1">
      <alignment horizontal="right"/>
    </xf>
    <xf numFmtId="3" fontId="0" fillId="0" borderId="0" xfId="0" applyNumberFormat="1" applyBorder="1"/>
    <xf numFmtId="3" fontId="0" fillId="0" borderId="0" xfId="0" applyNumberFormat="1"/>
    <xf numFmtId="3" fontId="4" fillId="2" borderId="10" xfId="0" applyNumberFormat="1" applyFont="1" applyFill="1" applyBorder="1"/>
    <xf numFmtId="0" fontId="13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3" fontId="3" fillId="0" borderId="14" xfId="0" applyNumberFormat="1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Fill="1" applyBorder="1"/>
    <xf numFmtId="0" fontId="3" fillId="0" borderId="13" xfId="0" applyFont="1" applyBorder="1"/>
    <xf numFmtId="0" fontId="16" fillId="0" borderId="0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7" fillId="0" borderId="10" xfId="0" applyFont="1" applyFill="1" applyBorder="1"/>
    <xf numFmtId="0" fontId="1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16" fontId="0" fillId="0" borderId="11" xfId="0" applyNumberFormat="1" applyBorder="1" applyAlignment="1">
      <alignment horizontal="center"/>
    </xf>
    <xf numFmtId="3" fontId="0" fillId="3" borderId="10" xfId="0" applyNumberFormat="1" applyFill="1" applyBorder="1"/>
    <xf numFmtId="3" fontId="0" fillId="3" borderId="13" xfId="0" applyNumberFormat="1" applyFill="1" applyBorder="1"/>
    <xf numFmtId="0" fontId="0" fillId="0" borderId="10" xfId="0" applyBorder="1" applyAlignment="1">
      <alignment horizontal="left"/>
    </xf>
    <xf numFmtId="0" fontId="0" fillId="0" borderId="10" xfId="0" applyBorder="1" applyAlignment="1"/>
    <xf numFmtId="0" fontId="17" fillId="0" borderId="10" xfId="0" applyFont="1" applyBorder="1"/>
    <xf numFmtId="0" fontId="17" fillId="0" borderId="10" xfId="0" applyFont="1" applyFill="1" applyBorder="1" applyAlignment="1"/>
    <xf numFmtId="0" fontId="0" fillId="0" borderId="19" xfId="0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0" xfId="0" applyFont="1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 applyAlignment="1">
      <alignment horizontal="center"/>
    </xf>
    <xf numFmtId="0" fontId="3" fillId="0" borderId="2" xfId="0" applyFont="1" applyBorder="1"/>
    <xf numFmtId="3" fontId="0" fillId="2" borderId="10" xfId="0" applyNumberFormat="1" applyFill="1" applyBorder="1"/>
    <xf numFmtId="3" fontId="0" fillId="3" borderId="22" xfId="0" applyNumberFormat="1" applyFill="1" applyBorder="1"/>
    <xf numFmtId="0" fontId="3" fillId="0" borderId="17" xfId="0" applyFont="1" applyBorder="1"/>
    <xf numFmtId="0" fontId="0" fillId="0" borderId="15" xfId="0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/>
    <xf numFmtId="0" fontId="0" fillId="0" borderId="23" xfId="0" applyFill="1" applyBorder="1"/>
    <xf numFmtId="3" fontId="0" fillId="0" borderId="23" xfId="0" applyNumberFormat="1" applyBorder="1"/>
    <xf numFmtId="3" fontId="0" fillId="0" borderId="24" xfId="0" applyNumberFormat="1" applyBorder="1"/>
    <xf numFmtId="0" fontId="0" fillId="0" borderId="25" xfId="0" applyFill="1" applyBorder="1"/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3" fontId="0" fillId="3" borderId="28" xfId="0" applyNumberFormat="1" applyFill="1" applyBorder="1"/>
    <xf numFmtId="3" fontId="0" fillId="0" borderId="22" xfId="0" applyNumberFormat="1" applyBorder="1"/>
    <xf numFmtId="3" fontId="4" fillId="0" borderId="22" xfId="0" applyNumberFormat="1" applyFont="1" applyBorder="1"/>
    <xf numFmtId="3" fontId="0" fillId="0" borderId="29" xfId="0" applyNumberFormat="1" applyBorder="1"/>
    <xf numFmtId="3" fontId="0" fillId="0" borderId="30" xfId="0" applyNumberFormat="1" applyBorder="1"/>
    <xf numFmtId="0" fontId="3" fillId="0" borderId="10" xfId="0" applyFont="1" applyBorder="1" applyAlignment="1">
      <alignment horizontal="left"/>
    </xf>
    <xf numFmtId="3" fontId="4" fillId="3" borderId="22" xfId="0" applyNumberFormat="1" applyFont="1" applyFill="1" applyBorder="1"/>
    <xf numFmtId="3" fontId="0" fillId="3" borderId="13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1" fillId="0" borderId="0" xfId="0" applyFont="1" applyBorder="1"/>
    <xf numFmtId="14" fontId="9" fillId="0" borderId="0" xfId="0" applyNumberFormat="1" applyFont="1" applyBorder="1" applyAlignment="1">
      <alignment horizontal="left"/>
    </xf>
    <xf numFmtId="165" fontId="0" fillId="0" borderId="20" xfId="5" applyFont="1" applyBorder="1" applyAlignment="1">
      <alignment horizontal="center"/>
    </xf>
    <xf numFmtId="167" fontId="0" fillId="0" borderId="20" xfId="3" applyNumberFormat="1" applyFont="1" applyBorder="1"/>
    <xf numFmtId="0" fontId="3" fillId="3" borderId="20" xfId="0" applyFont="1" applyFill="1" applyBorder="1"/>
    <xf numFmtId="167" fontId="0" fillId="3" borderId="20" xfId="3" applyNumberFormat="1" applyFont="1" applyFill="1" applyBorder="1"/>
    <xf numFmtId="165" fontId="0" fillId="0" borderId="1" xfId="5" applyFont="1" applyBorder="1"/>
    <xf numFmtId="167" fontId="0" fillId="0" borderId="17" xfId="3" applyNumberFormat="1" applyFont="1" applyBorder="1"/>
    <xf numFmtId="167" fontId="0" fillId="0" borderId="9" xfId="3" applyNumberFormat="1" applyFont="1" applyBorder="1"/>
    <xf numFmtId="0" fontId="4" fillId="0" borderId="9" xfId="0" applyFont="1" applyBorder="1"/>
    <xf numFmtId="0" fontId="4" fillId="0" borderId="17" xfId="0" applyFont="1" applyBorder="1"/>
    <xf numFmtId="0" fontId="3" fillId="0" borderId="7" xfId="0" applyFont="1" applyBorder="1"/>
    <xf numFmtId="167" fontId="0" fillId="2" borderId="9" xfId="3" applyNumberFormat="1" applyFont="1" applyFill="1" applyBorder="1"/>
    <xf numFmtId="167" fontId="0" fillId="2" borderId="20" xfId="3" applyNumberFormat="1" applyFont="1" applyFill="1" applyBorder="1"/>
    <xf numFmtId="167" fontId="0" fillId="0" borderId="0" xfId="0" applyNumberFormat="1"/>
    <xf numFmtId="0" fontId="20" fillId="0" borderId="0" xfId="6"/>
    <xf numFmtId="0" fontId="22" fillId="0" borderId="0" xfId="6" applyFont="1" applyAlignment="1">
      <alignment horizontal="left" vertical="center"/>
    </xf>
    <xf numFmtId="0" fontId="23" fillId="0" borderId="0" xfId="6" applyFont="1"/>
    <xf numFmtId="0" fontId="4" fillId="0" borderId="17" xfId="6" applyFont="1" applyBorder="1" applyAlignment="1">
      <alignment horizontal="center"/>
    </xf>
    <xf numFmtId="14" fontId="4" fillId="0" borderId="9" xfId="6" applyNumberFormat="1" applyFont="1" applyBorder="1" applyAlignment="1">
      <alignment horizontal="center"/>
    </xf>
    <xf numFmtId="0" fontId="20" fillId="0" borderId="0" xfId="6" applyBorder="1"/>
    <xf numFmtId="0" fontId="20" fillId="0" borderId="20" xfId="6" applyBorder="1" applyAlignment="1">
      <alignment horizontal="center"/>
    </xf>
    <xf numFmtId="0" fontId="6" fillId="0" borderId="0" xfId="6" applyFont="1"/>
    <xf numFmtId="3" fontId="20" fillId="0" borderId="20" xfId="4" applyNumberFormat="1" applyBorder="1"/>
    <xf numFmtId="3" fontId="6" fillId="0" borderId="0" xfId="6" applyNumberFormat="1" applyFont="1" applyBorder="1"/>
    <xf numFmtId="3" fontId="20" fillId="0" borderId="0" xfId="6" applyNumberFormat="1" applyBorder="1"/>
    <xf numFmtId="0" fontId="6" fillId="0" borderId="20" xfId="6" applyFont="1" applyBorder="1"/>
    <xf numFmtId="0" fontId="4" fillId="0" borderId="20" xfId="6" applyFont="1" applyBorder="1"/>
    <xf numFmtId="0" fontId="20" fillId="0" borderId="20" xfId="6" applyBorder="1"/>
    <xf numFmtId="0" fontId="20" fillId="0" borderId="17" xfId="6" applyBorder="1" applyAlignment="1">
      <alignment horizontal="center"/>
    </xf>
    <xf numFmtId="0" fontId="20" fillId="0" borderId="17" xfId="6" applyBorder="1"/>
    <xf numFmtId="3" fontId="20" fillId="0" borderId="17" xfId="4" applyNumberFormat="1" applyBorder="1"/>
    <xf numFmtId="0" fontId="4" fillId="0" borderId="31" xfId="6" applyFont="1" applyBorder="1" applyAlignment="1">
      <alignment vertical="center"/>
    </xf>
    <xf numFmtId="0" fontId="24" fillId="0" borderId="32" xfId="6" applyFont="1" applyBorder="1" applyAlignment="1">
      <alignment vertical="center"/>
    </xf>
    <xf numFmtId="0" fontId="24" fillId="0" borderId="32" xfId="6" applyFont="1" applyBorder="1" applyAlignment="1">
      <alignment horizontal="center" vertical="center"/>
    </xf>
    <xf numFmtId="3" fontId="24" fillId="0" borderId="32" xfId="4" applyNumberFormat="1" applyFont="1" applyBorder="1" applyAlignment="1">
      <alignment vertical="center"/>
    </xf>
    <xf numFmtId="3" fontId="24" fillId="0" borderId="33" xfId="4" applyNumberFormat="1" applyFont="1" applyBorder="1" applyAlignment="1">
      <alignment vertical="center"/>
    </xf>
    <xf numFmtId="3" fontId="20" fillId="0" borderId="0" xfId="6" applyNumberFormat="1"/>
    <xf numFmtId="1" fontId="20" fillId="0" borderId="0" xfId="6" applyNumberFormat="1"/>
    <xf numFmtId="0" fontId="3" fillId="0" borderId="0" xfId="6" applyFont="1" applyBorder="1"/>
    <xf numFmtId="3" fontId="20" fillId="0" borderId="0" xfId="4" applyNumberFormat="1" applyFill="1" applyBorder="1"/>
    <xf numFmtId="0" fontId="3" fillId="0" borderId="18" xfId="0" applyFont="1" applyFill="1" applyBorder="1" applyAlignment="1">
      <alignment horizontal="center"/>
    </xf>
    <xf numFmtId="3" fontId="3" fillId="3" borderId="34" xfId="0" applyNumberFormat="1" applyFont="1" applyFill="1" applyBorder="1"/>
    <xf numFmtId="167" fontId="0" fillId="0" borderId="0" xfId="1" applyNumberFormat="1" applyFont="1"/>
    <xf numFmtId="167" fontId="7" fillId="0" borderId="19" xfId="1" applyNumberFormat="1" applyFont="1" applyBorder="1"/>
    <xf numFmtId="167" fontId="7" fillId="0" borderId="7" xfId="1" applyNumberFormat="1" applyFont="1" applyBorder="1"/>
    <xf numFmtId="167" fontId="0" fillId="0" borderId="6" xfId="1" applyNumberFormat="1" applyFont="1" applyBorder="1" applyAlignment="1">
      <alignment horizontal="center"/>
    </xf>
    <xf numFmtId="167" fontId="0" fillId="0" borderId="13" xfId="1" applyNumberFormat="1" applyFont="1" applyBorder="1" applyAlignment="1">
      <alignment horizontal="center"/>
    </xf>
    <xf numFmtId="167" fontId="0" fillId="0" borderId="10" xfId="1" applyNumberFormat="1" applyFont="1" applyBorder="1" applyAlignment="1">
      <alignment horizontal="center"/>
    </xf>
    <xf numFmtId="167" fontId="3" fillId="0" borderId="22" xfId="1" applyNumberFormat="1" applyFont="1" applyBorder="1" applyAlignment="1">
      <alignment horizontal="center"/>
    </xf>
    <xf numFmtId="167" fontId="0" fillId="0" borderId="10" xfId="1" applyNumberFormat="1" applyFont="1" applyBorder="1"/>
    <xf numFmtId="167" fontId="0" fillId="0" borderId="22" xfId="1" applyNumberFormat="1" applyFont="1" applyBorder="1" applyAlignment="1">
      <alignment horizontal="center"/>
    </xf>
    <xf numFmtId="167" fontId="0" fillId="0" borderId="0" xfId="1" applyNumberFormat="1" applyFont="1" applyBorder="1" applyAlignment="1">
      <alignment horizontal="center"/>
    </xf>
    <xf numFmtId="167" fontId="0" fillId="0" borderId="0" xfId="1" applyNumberFormat="1" applyFont="1" applyBorder="1"/>
    <xf numFmtId="3" fontId="0" fillId="3" borderId="28" xfId="0" applyNumberForma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3" borderId="22" xfId="0" applyNumberFormat="1" applyFont="1" applyFill="1" applyBorder="1" applyAlignment="1">
      <alignment horizontal="center"/>
    </xf>
    <xf numFmtId="3" fontId="0" fillId="3" borderId="22" xfId="0" applyNumberFormat="1" applyFill="1" applyBorder="1" applyAlignment="1">
      <alignment horizontal="center"/>
    </xf>
    <xf numFmtId="3" fontId="3" fillId="3" borderId="10" xfId="0" applyNumberFormat="1" applyFont="1" applyFill="1" applyBorder="1"/>
    <xf numFmtId="3" fontId="3" fillId="3" borderId="35" xfId="0" applyNumberFormat="1" applyFont="1" applyFill="1" applyBorder="1"/>
    <xf numFmtId="3" fontId="3" fillId="0" borderId="22" xfId="0" applyNumberFormat="1" applyFont="1" applyBorder="1"/>
    <xf numFmtId="3" fontId="0" fillId="3" borderId="36" xfId="0" applyNumberFormat="1" applyFill="1" applyBorder="1"/>
    <xf numFmtId="3" fontId="3" fillId="3" borderId="18" xfId="0" applyNumberFormat="1" applyFont="1" applyFill="1" applyBorder="1"/>
    <xf numFmtId="165" fontId="4" fillId="0" borderId="20" xfId="5" applyFont="1" applyBorder="1"/>
    <xf numFmtId="167" fontId="0" fillId="0" borderId="27" xfId="1" applyNumberFormat="1" applyFont="1" applyBorder="1" applyAlignment="1">
      <alignment horizontal="center"/>
    </xf>
    <xf numFmtId="167" fontId="0" fillId="0" borderId="21" xfId="1" applyNumberFormat="1" applyFont="1" applyBorder="1" applyAlignment="1">
      <alignment horizontal="center"/>
    </xf>
    <xf numFmtId="167" fontId="3" fillId="0" borderId="20" xfId="1" applyNumberFormat="1" applyFont="1" applyBorder="1"/>
    <xf numFmtId="167" fontId="0" fillId="0" borderId="20" xfId="1" applyNumberFormat="1" applyFont="1" applyBorder="1"/>
    <xf numFmtId="167" fontId="3" fillId="3" borderId="20" xfId="1" applyNumberFormat="1" applyFont="1" applyFill="1" applyBorder="1"/>
    <xf numFmtId="167" fontId="0" fillId="0" borderId="1" xfId="1" applyNumberFormat="1" applyFont="1" applyBorder="1"/>
    <xf numFmtId="167" fontId="4" fillId="0" borderId="20" xfId="1" applyNumberFormat="1" applyFont="1" applyBorder="1"/>
    <xf numFmtId="167" fontId="4" fillId="0" borderId="17" xfId="1" applyNumberFormat="1" applyFont="1" applyBorder="1"/>
    <xf numFmtId="167" fontId="3" fillId="0" borderId="2" xfId="1" applyNumberFormat="1" applyFont="1" applyBorder="1"/>
    <xf numFmtId="167" fontId="3" fillId="4" borderId="7" xfId="1" applyNumberFormat="1" applyFont="1" applyFill="1" applyBorder="1"/>
    <xf numFmtId="167" fontId="0" fillId="0" borderId="9" xfId="1" applyNumberFormat="1" applyFont="1" applyBorder="1"/>
    <xf numFmtId="167" fontId="0" fillId="2" borderId="20" xfId="1" applyNumberFormat="1" applyFont="1" applyFill="1" applyBorder="1"/>
    <xf numFmtId="167" fontId="0" fillId="0" borderId="0" xfId="0" applyNumberFormat="1" applyBorder="1"/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8" fontId="31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168" fontId="30" fillId="0" borderId="0" xfId="0" applyNumberFormat="1" applyFont="1" applyAlignment="1">
      <alignment horizontal="right" vertical="center"/>
    </xf>
    <xf numFmtId="165" fontId="3" fillId="0" borderId="19" xfId="5" applyFont="1" applyBorder="1" applyAlignment="1">
      <alignment horizontal="center"/>
    </xf>
    <xf numFmtId="165" fontId="0" fillId="0" borderId="20" xfId="5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21" fillId="0" borderId="0" xfId="6" applyFont="1" applyAlignment="1">
      <alignment horizontal="center"/>
    </xf>
    <xf numFmtId="0" fontId="4" fillId="0" borderId="17" xfId="6" applyFont="1" applyBorder="1" applyAlignment="1">
      <alignment horizontal="center" vertical="center"/>
    </xf>
    <xf numFmtId="0" fontId="4" fillId="0" borderId="9" xfId="6" applyFont="1" applyBorder="1" applyAlignment="1">
      <alignment horizontal="center" vertical="center"/>
    </xf>
    <xf numFmtId="0" fontId="10" fillId="0" borderId="17" xfId="6" applyFont="1" applyBorder="1" applyAlignment="1">
      <alignment horizontal="center" vertical="center"/>
    </xf>
    <xf numFmtId="0" fontId="10" fillId="0" borderId="9" xfId="6" applyFont="1" applyBorder="1" applyAlignment="1">
      <alignment horizontal="center" vertical="center"/>
    </xf>
  </cellXfs>
  <cellStyles count="7">
    <cellStyle name="Comma" xfId="1" builtinId="3"/>
    <cellStyle name="Comma 2" xfId="2"/>
    <cellStyle name="Comma 3" xfId="3"/>
    <cellStyle name="Comma_21.Aktivet Afatgjata Materiale  09" xfId="4"/>
    <cellStyle name="Currency 2" xfId="5"/>
    <cellStyle name="Normal" xfId="0" builtinId="0"/>
    <cellStyle name="Norm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opLeftCell="A2" workbookViewId="0">
      <pane xSplit="11" ySplit="6" topLeftCell="L20" activePane="bottomRight" state="frozen"/>
      <selection activeCell="A2" sqref="A2"/>
      <selection pane="topRight" activeCell="L2" sqref="L2"/>
      <selection pane="bottomLeft" activeCell="A8" sqref="A8"/>
      <selection pane="bottomRight" activeCell="P34" sqref="P34"/>
    </sheetView>
  </sheetViews>
  <sheetFormatPr defaultRowHeight="14.25"/>
  <cols>
    <col min="1" max="1" width="3.140625" style="1" customWidth="1"/>
    <col min="2" max="2" width="5.140625" style="1" customWidth="1"/>
    <col min="3" max="3" width="4.42578125" style="1" customWidth="1"/>
    <col min="4" max="5" width="9.140625" style="1"/>
    <col min="6" max="6" width="17.42578125" style="1" customWidth="1"/>
    <col min="7" max="7" width="13.7109375" style="1" customWidth="1"/>
    <col min="8" max="8" width="8.28515625" style="1" customWidth="1"/>
    <col min="9" max="9" width="9.5703125" style="1" customWidth="1"/>
    <col min="10" max="10" width="3.42578125" style="1" customWidth="1"/>
    <col min="11" max="11" width="7.140625" style="1" customWidth="1"/>
    <col min="12" max="13" width="9.140625" style="1"/>
    <col min="14" max="14" width="15" style="1" customWidth="1"/>
    <col min="15" max="16384" width="9.140625" style="1"/>
  </cols>
  <sheetData>
    <row r="2" spans="1:14">
      <c r="B2" s="3"/>
      <c r="C2" s="4"/>
      <c r="D2" s="4"/>
      <c r="E2" s="4"/>
      <c r="F2" s="4"/>
      <c r="G2" s="4"/>
      <c r="H2" s="4"/>
      <c r="I2" s="4"/>
      <c r="J2" s="4"/>
      <c r="K2" s="5"/>
    </row>
    <row r="3" spans="1:14">
      <c r="B3" s="6"/>
      <c r="C3" s="7"/>
      <c r="D3" s="7"/>
      <c r="E3" s="7"/>
      <c r="F3" s="7"/>
      <c r="G3" s="7"/>
      <c r="H3" s="7"/>
      <c r="I3" s="7"/>
      <c r="J3" s="7"/>
      <c r="K3" s="8"/>
    </row>
    <row r="4" spans="1:14" ht="18">
      <c r="B4" s="6"/>
      <c r="C4" s="74" t="s">
        <v>22</v>
      </c>
      <c r="D4" s="7"/>
      <c r="E4" s="7"/>
      <c r="F4" s="7"/>
      <c r="G4" s="83" t="s">
        <v>218</v>
      </c>
      <c r="H4" s="7"/>
      <c r="I4" s="7"/>
      <c r="J4" s="7"/>
      <c r="K4" s="8"/>
    </row>
    <row r="5" spans="1:14" ht="18">
      <c r="B5" s="6"/>
      <c r="C5" s="7"/>
      <c r="D5" s="7"/>
      <c r="E5" s="7"/>
      <c r="F5" s="7"/>
      <c r="G5" s="83" t="s">
        <v>224</v>
      </c>
      <c r="H5" s="73"/>
      <c r="I5" s="7"/>
      <c r="J5" s="7"/>
      <c r="K5" s="8"/>
    </row>
    <row r="6" spans="1:14" ht="18">
      <c r="B6" s="6"/>
      <c r="C6" s="7"/>
      <c r="D6" s="7"/>
      <c r="E6" s="7"/>
      <c r="F6" s="7"/>
      <c r="G6" s="83" t="s">
        <v>219</v>
      </c>
      <c r="H6" s="73"/>
      <c r="I6" s="7"/>
      <c r="J6" s="7"/>
      <c r="K6" s="8"/>
    </row>
    <row r="7" spans="1:14" ht="18">
      <c r="B7" s="6"/>
      <c r="C7" s="7"/>
      <c r="D7" s="7"/>
      <c r="E7" s="7"/>
      <c r="F7" s="7"/>
      <c r="G7" s="68" t="s">
        <v>220</v>
      </c>
      <c r="H7" s="83"/>
      <c r="I7" s="7"/>
      <c r="J7" s="7"/>
      <c r="K7" s="8"/>
    </row>
    <row r="8" spans="1:14">
      <c r="B8" s="6"/>
      <c r="C8" s="7"/>
      <c r="D8" s="7"/>
      <c r="E8" s="7"/>
      <c r="F8" s="7"/>
      <c r="G8" s="7"/>
      <c r="H8" s="7"/>
      <c r="I8" s="7"/>
      <c r="J8" s="7"/>
      <c r="K8" s="8"/>
    </row>
    <row r="9" spans="1:14">
      <c r="B9" s="6"/>
      <c r="C9" s="7"/>
      <c r="D9" s="7"/>
      <c r="E9" s="7"/>
      <c r="F9" s="7"/>
      <c r="G9" s="7"/>
      <c r="H9" s="7"/>
      <c r="I9" s="7"/>
      <c r="J9" s="7"/>
      <c r="K9" s="8"/>
    </row>
    <row r="10" spans="1:14">
      <c r="B10" s="6"/>
      <c r="C10" s="7"/>
      <c r="D10" s="7"/>
      <c r="E10" s="7"/>
      <c r="F10" s="7"/>
      <c r="G10" s="7"/>
      <c r="H10" s="7"/>
      <c r="I10" s="7"/>
      <c r="J10" s="7"/>
      <c r="K10" s="8"/>
    </row>
    <row r="11" spans="1:14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1:14" ht="20.25">
      <c r="B12" s="6"/>
      <c r="C12" s="74" t="s">
        <v>23</v>
      </c>
      <c r="D12" s="7"/>
      <c r="E12" s="7"/>
      <c r="F12" s="138">
        <v>39636</v>
      </c>
      <c r="G12" s="84"/>
      <c r="H12" s="7"/>
      <c r="I12" s="7"/>
      <c r="J12" s="7"/>
      <c r="K12" s="8"/>
    </row>
    <row r="13" spans="1:14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4" ht="20.25">
      <c r="A14" s="2"/>
      <c r="B14" s="6"/>
      <c r="C14" s="75" t="s">
        <v>21</v>
      </c>
      <c r="D14" s="7"/>
      <c r="E14" s="7"/>
      <c r="F14" s="69"/>
      <c r="G14" s="85"/>
      <c r="H14" s="7"/>
      <c r="I14" s="7"/>
      <c r="J14" s="7"/>
      <c r="K14" s="8"/>
      <c r="N14" s="76"/>
    </row>
    <row r="15" spans="1:14">
      <c r="B15" s="9"/>
      <c r="C15" s="7"/>
      <c r="D15" s="7"/>
      <c r="E15" s="7"/>
      <c r="F15" s="7"/>
      <c r="G15" s="7"/>
      <c r="H15" s="7"/>
      <c r="I15" s="7"/>
      <c r="J15" s="7"/>
      <c r="K15" s="8"/>
    </row>
    <row r="16" spans="1:14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8">
      <c r="B19" s="6"/>
      <c r="C19" s="7" t="s">
        <v>20</v>
      </c>
      <c r="D19" s="7"/>
      <c r="E19" s="7"/>
      <c r="F19" s="83" t="s">
        <v>19</v>
      </c>
      <c r="G19" s="73"/>
      <c r="H19" s="73"/>
      <c r="I19" s="73"/>
      <c r="J19" s="7"/>
      <c r="K19" s="8"/>
    </row>
    <row r="20" spans="2:11">
      <c r="B20" s="6"/>
      <c r="C20" s="7"/>
      <c r="D20" s="7"/>
      <c r="E20" s="7"/>
      <c r="F20" s="7"/>
      <c r="G20" s="7"/>
      <c r="H20" s="7"/>
      <c r="I20" s="7"/>
      <c r="J20" s="7"/>
      <c r="K20" s="8"/>
    </row>
    <row r="21" spans="2:11">
      <c r="B21" s="6"/>
      <c r="C21" s="7"/>
      <c r="D21" s="7"/>
      <c r="E21" s="7"/>
      <c r="F21" s="7"/>
      <c r="G21" s="7"/>
      <c r="H21" s="7"/>
      <c r="I21" s="7"/>
      <c r="J21" s="7"/>
      <c r="K21" s="8"/>
    </row>
    <row r="22" spans="2:11" ht="18">
      <c r="B22" s="6"/>
      <c r="C22" s="7" t="s">
        <v>221</v>
      </c>
      <c r="D22" s="7"/>
      <c r="E22" s="7"/>
      <c r="F22" s="7"/>
      <c r="G22" s="137"/>
      <c r="H22" s="7"/>
      <c r="I22" s="7"/>
      <c r="J22" s="7"/>
      <c r="K22" s="8"/>
    </row>
    <row r="23" spans="2:11" ht="15.75">
      <c r="B23" s="6"/>
      <c r="C23" s="7"/>
      <c r="D23" s="7"/>
      <c r="E23" s="7"/>
      <c r="F23" s="137" t="s">
        <v>222</v>
      </c>
      <c r="G23" s="74"/>
      <c r="H23" s="74"/>
      <c r="I23" s="74"/>
      <c r="J23" s="7"/>
      <c r="K23" s="8"/>
    </row>
    <row r="24" spans="2:11">
      <c r="B24" s="6"/>
      <c r="C24" s="7"/>
      <c r="D24" s="7"/>
      <c r="E24" s="7"/>
      <c r="F24" s="7"/>
      <c r="G24" s="7"/>
      <c r="H24" s="7"/>
      <c r="I24" s="7"/>
      <c r="J24" s="7"/>
      <c r="K24" s="8"/>
    </row>
    <row r="25" spans="2:11">
      <c r="B25" s="6"/>
      <c r="C25" s="7"/>
      <c r="D25" s="7"/>
      <c r="E25" s="7"/>
      <c r="F25" s="7"/>
      <c r="G25" s="7"/>
      <c r="H25" s="7"/>
      <c r="I25" s="7"/>
      <c r="J25" s="7"/>
      <c r="K25" s="8"/>
    </row>
    <row r="26" spans="2:11">
      <c r="B26" s="6"/>
      <c r="C26" s="7"/>
      <c r="D26" s="7"/>
      <c r="E26" s="7"/>
      <c r="F26" s="7"/>
      <c r="G26" s="7"/>
      <c r="H26" s="7"/>
      <c r="I26" s="7"/>
      <c r="J26" s="7"/>
      <c r="K26" s="8"/>
    </row>
    <row r="27" spans="2:11">
      <c r="B27" s="6"/>
      <c r="C27" s="7"/>
      <c r="D27" s="7"/>
      <c r="E27" s="7"/>
      <c r="F27" s="7"/>
      <c r="G27" s="7"/>
      <c r="H27" s="7"/>
      <c r="I27" s="7"/>
      <c r="J27" s="7"/>
      <c r="K27" s="8"/>
    </row>
    <row r="28" spans="2:11">
      <c r="B28" s="6"/>
      <c r="C28" s="7"/>
      <c r="D28" s="3"/>
      <c r="E28" s="4"/>
      <c r="F28" s="4"/>
      <c r="G28" s="4"/>
      <c r="H28" s="4"/>
      <c r="I28" s="4"/>
      <c r="J28" s="5"/>
      <c r="K28" s="8"/>
    </row>
    <row r="29" spans="2:11">
      <c r="B29" s="6"/>
      <c r="C29" s="7"/>
      <c r="D29" s="6"/>
      <c r="E29" s="7" t="s">
        <v>0</v>
      </c>
      <c r="F29" s="7"/>
      <c r="G29" s="7"/>
      <c r="H29" s="7"/>
      <c r="I29" s="7"/>
      <c r="J29" s="8"/>
      <c r="K29" s="8"/>
    </row>
    <row r="30" spans="2:11">
      <c r="B30" s="6"/>
      <c r="C30" s="7"/>
      <c r="D30" s="6"/>
      <c r="E30" s="7"/>
      <c r="F30" s="7"/>
      <c r="G30" s="7"/>
      <c r="H30" s="7"/>
      <c r="I30" s="7"/>
      <c r="J30" s="8"/>
      <c r="K30" s="8"/>
    </row>
    <row r="31" spans="2:11">
      <c r="B31" s="6"/>
      <c r="C31" s="7"/>
      <c r="D31" s="6"/>
      <c r="E31" s="7" t="s">
        <v>1</v>
      </c>
      <c r="F31" s="7"/>
      <c r="G31" s="7"/>
      <c r="H31" s="7"/>
      <c r="I31" s="7"/>
      <c r="J31" s="8"/>
      <c r="K31" s="8"/>
    </row>
    <row r="32" spans="2:11">
      <c r="B32" s="6"/>
      <c r="C32" s="7"/>
      <c r="D32" s="6"/>
      <c r="E32" s="7"/>
      <c r="F32" s="7"/>
      <c r="G32" s="7"/>
      <c r="H32" s="7"/>
      <c r="I32" s="7"/>
      <c r="J32" s="8"/>
      <c r="K32" s="8"/>
    </row>
    <row r="33" spans="2:11" ht="18">
      <c r="B33" s="6"/>
      <c r="C33" s="7"/>
      <c r="D33" s="6" t="s">
        <v>267</v>
      </c>
      <c r="E33" s="7"/>
      <c r="F33" s="7"/>
      <c r="G33" s="7"/>
      <c r="H33" s="7"/>
      <c r="I33" s="7"/>
      <c r="J33" s="8"/>
      <c r="K33" s="8"/>
    </row>
    <row r="34" spans="2:11">
      <c r="B34" s="6"/>
      <c r="C34" s="7"/>
      <c r="D34" s="6"/>
      <c r="E34" s="7"/>
      <c r="F34" s="7"/>
      <c r="G34" s="7"/>
      <c r="H34" s="7"/>
      <c r="I34" s="7"/>
      <c r="J34" s="8"/>
      <c r="K34" s="8"/>
    </row>
    <row r="35" spans="2:11" ht="15.75">
      <c r="B35" s="6"/>
      <c r="C35" s="7"/>
      <c r="D35" s="6" t="s">
        <v>268</v>
      </c>
      <c r="E35" s="7"/>
      <c r="F35" s="7"/>
      <c r="G35" s="7"/>
      <c r="H35" s="7"/>
      <c r="I35" s="7"/>
      <c r="J35" s="8"/>
      <c r="K35" s="8"/>
    </row>
    <row r="36" spans="2:11">
      <c r="B36" s="6"/>
      <c r="C36" s="7"/>
      <c r="D36" s="6"/>
      <c r="E36" s="7"/>
      <c r="F36" s="7"/>
      <c r="G36" s="7"/>
      <c r="H36" s="7"/>
      <c r="I36" s="7"/>
      <c r="J36" s="8"/>
      <c r="K36" s="8"/>
    </row>
    <row r="37" spans="2:11">
      <c r="B37" s="6"/>
      <c r="C37" s="13"/>
      <c r="D37" s="9" t="s">
        <v>2</v>
      </c>
      <c r="E37" s="7"/>
      <c r="F37" s="7"/>
      <c r="G37" s="7"/>
      <c r="H37" s="7"/>
      <c r="I37" s="7"/>
      <c r="J37" s="8"/>
      <c r="K37" s="8"/>
    </row>
    <row r="38" spans="2:11">
      <c r="B38" s="6"/>
      <c r="C38" s="7"/>
      <c r="D38" s="6"/>
      <c r="E38" s="7"/>
      <c r="F38" s="7"/>
      <c r="G38" s="7"/>
      <c r="H38" s="7"/>
      <c r="I38" s="7"/>
      <c r="J38" s="8"/>
      <c r="K38" s="8"/>
    </row>
    <row r="39" spans="2:11">
      <c r="B39" s="6"/>
      <c r="C39" s="7"/>
      <c r="D39" s="6"/>
      <c r="E39" s="7"/>
      <c r="F39" s="7" t="s">
        <v>3</v>
      </c>
      <c r="G39" s="7"/>
      <c r="H39" s="7"/>
      <c r="I39" s="7"/>
      <c r="J39" s="8"/>
      <c r="K39" s="8"/>
    </row>
    <row r="40" spans="2:11">
      <c r="B40" s="6"/>
      <c r="C40" s="7"/>
      <c r="D40" s="6"/>
      <c r="E40" s="7"/>
      <c r="F40" s="7"/>
      <c r="G40" s="7"/>
      <c r="H40" s="7"/>
      <c r="I40" s="7"/>
      <c r="J40" s="8"/>
      <c r="K40" s="8"/>
    </row>
    <row r="41" spans="2:11">
      <c r="B41" s="6"/>
      <c r="C41" s="7"/>
      <c r="D41" s="6"/>
      <c r="E41" s="7"/>
      <c r="F41" s="7"/>
      <c r="G41" s="7"/>
      <c r="H41" s="7"/>
      <c r="I41" s="7"/>
      <c r="J41" s="8"/>
      <c r="K41" s="8"/>
    </row>
    <row r="42" spans="2:11">
      <c r="B42" s="6"/>
      <c r="C42" s="7"/>
      <c r="D42" s="6" t="s">
        <v>4</v>
      </c>
      <c r="E42" s="7"/>
      <c r="F42" s="7"/>
      <c r="G42" s="7"/>
      <c r="H42" s="7"/>
      <c r="I42" s="7"/>
      <c r="J42" s="8"/>
      <c r="K42" s="8"/>
    </row>
    <row r="43" spans="2:11">
      <c r="B43" s="6"/>
      <c r="C43" s="7"/>
      <c r="D43" s="6"/>
      <c r="E43" s="7"/>
      <c r="F43" s="7"/>
      <c r="G43" s="7"/>
      <c r="H43" s="7"/>
      <c r="I43" s="7"/>
      <c r="J43" s="8"/>
      <c r="K43" s="8"/>
    </row>
    <row r="44" spans="2:11">
      <c r="B44" s="6"/>
      <c r="C44" s="7"/>
      <c r="D44" s="10"/>
      <c r="E44" s="11"/>
      <c r="F44" s="11"/>
      <c r="G44" s="11"/>
      <c r="H44" s="11"/>
      <c r="I44" s="11"/>
      <c r="J44" s="12"/>
      <c r="K44" s="8"/>
    </row>
    <row r="45" spans="2:11">
      <c r="B45" s="6"/>
      <c r="C45" s="7"/>
      <c r="D45" s="7"/>
      <c r="E45" s="7"/>
      <c r="F45" s="7"/>
      <c r="G45" s="7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7"/>
      <c r="H46" s="7"/>
      <c r="I46" s="7"/>
      <c r="J46" s="7"/>
      <c r="K46" s="8"/>
    </row>
    <row r="47" spans="2:11">
      <c r="B47" s="10"/>
      <c r="C47" s="11"/>
      <c r="D47" s="11"/>
      <c r="E47" s="11"/>
      <c r="F47" s="11"/>
      <c r="G47" s="11"/>
      <c r="H47" s="11"/>
      <c r="I47" s="11"/>
      <c r="J47" s="11"/>
      <c r="K47" s="12"/>
    </row>
  </sheetData>
  <phoneticPr fontId="0" type="noConversion"/>
  <pageMargins left="0.25" right="0.25" top="0.75" bottom="0.75" header="0.3" footer="0.3"/>
  <pageSetup paperSize="9" orientation="portrait" horizontalDpi="300" verticalDpi="300" r:id="rId1"/>
  <headerFooter alignWithMargins="0">
    <oddFooter>&amp;CFaqe  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>
      <pane xSplit="6" ySplit="5" topLeftCell="G6" activePane="bottomRight" state="frozen"/>
      <selection pane="topRight" activeCell="E1" sqref="E1"/>
      <selection pane="bottomLeft" activeCell="A7" sqref="A7"/>
      <selection pane="bottomRight" activeCell="J61" sqref="J61"/>
    </sheetView>
  </sheetViews>
  <sheetFormatPr defaultRowHeight="12.75"/>
  <cols>
    <col min="1" max="1" width="4.42578125" style="23" customWidth="1"/>
    <col min="2" max="2" width="43.140625" customWidth="1"/>
    <col min="3" max="3" width="5.5703125" customWidth="1"/>
    <col min="4" max="4" width="9.42578125" customWidth="1"/>
    <col min="5" max="5" width="14.28515625" style="180" customWidth="1"/>
    <col min="6" max="6" width="15.140625" customWidth="1"/>
    <col min="7" max="7" width="11.7109375" bestFit="1" customWidth="1"/>
  </cols>
  <sheetData>
    <row r="1" spans="1:10" ht="6.75" customHeight="1"/>
    <row r="2" spans="1:10" s="30" customFormat="1" ht="21.75" customHeight="1" thickBot="1">
      <c r="A2" s="33"/>
      <c r="B2" s="121" t="s">
        <v>8</v>
      </c>
      <c r="C2" s="121"/>
      <c r="D2" s="121"/>
      <c r="E2" s="181"/>
      <c r="F2" s="121"/>
    </row>
    <row r="3" spans="1:10" s="30" customFormat="1" ht="6.75" customHeight="1" thickTop="1">
      <c r="A3" s="34"/>
      <c r="B3" s="35"/>
      <c r="C3" s="35"/>
      <c r="D3" s="35"/>
      <c r="E3" s="182"/>
      <c r="F3" s="35"/>
    </row>
    <row r="4" spans="1:10" s="15" customFormat="1" ht="14.25" customHeight="1">
      <c r="A4" s="31"/>
      <c r="B4" s="16"/>
      <c r="C4" s="32" t="s">
        <v>5</v>
      </c>
      <c r="D4" s="32"/>
      <c r="E4" s="36" t="s">
        <v>9</v>
      </c>
      <c r="F4" s="37" t="s">
        <v>7</v>
      </c>
    </row>
    <row r="5" spans="1:10" ht="17.25" customHeight="1">
      <c r="A5" s="18"/>
      <c r="B5" s="50" t="s">
        <v>46</v>
      </c>
      <c r="C5" s="19" t="s">
        <v>6</v>
      </c>
      <c r="D5" s="19" t="s">
        <v>185</v>
      </c>
      <c r="E5" s="215">
        <v>2013</v>
      </c>
      <c r="F5" s="216">
        <v>2012</v>
      </c>
      <c r="G5" s="14"/>
      <c r="H5" s="14"/>
      <c r="I5" s="14"/>
      <c r="J5" s="14"/>
    </row>
    <row r="6" spans="1:10" ht="15.95" customHeight="1">
      <c r="A6" s="48" t="s">
        <v>12</v>
      </c>
      <c r="B6" s="82" t="s">
        <v>24</v>
      </c>
      <c r="C6" s="25"/>
      <c r="D6" s="25"/>
      <c r="E6" s="184"/>
      <c r="F6" s="95"/>
      <c r="G6" s="14"/>
      <c r="H6" s="14"/>
      <c r="I6" s="14"/>
      <c r="J6" s="14"/>
    </row>
    <row r="7" spans="1:10" ht="15.95" customHeight="1">
      <c r="A7" s="49">
        <v>1</v>
      </c>
      <c r="B7" s="46" t="s">
        <v>25</v>
      </c>
      <c r="C7" s="24"/>
      <c r="D7" s="24"/>
      <c r="E7" s="185">
        <v>36906</v>
      </c>
      <c r="F7" s="94">
        <v>12043</v>
      </c>
      <c r="G7" s="14"/>
      <c r="H7" s="14"/>
      <c r="I7" s="14"/>
      <c r="J7" s="14"/>
    </row>
    <row r="8" spans="1:10" ht="14.1" customHeight="1">
      <c r="A8" s="49">
        <v>2</v>
      </c>
      <c r="B8" s="46" t="s">
        <v>26</v>
      </c>
      <c r="C8" s="24"/>
      <c r="D8" s="24"/>
      <c r="E8" s="185"/>
      <c r="F8" s="94"/>
      <c r="G8" s="14"/>
      <c r="H8" s="14"/>
      <c r="I8" s="14"/>
      <c r="J8" s="14"/>
    </row>
    <row r="9" spans="1:10">
      <c r="A9" s="21" t="s">
        <v>50</v>
      </c>
      <c r="B9" s="97" t="s">
        <v>48</v>
      </c>
      <c r="C9" s="24"/>
      <c r="D9" s="24"/>
      <c r="E9" s="185"/>
      <c r="F9" s="28"/>
      <c r="G9" s="14"/>
      <c r="H9" s="14"/>
      <c r="I9" s="14"/>
      <c r="J9" s="14"/>
    </row>
    <row r="10" spans="1:10">
      <c r="A10" s="21" t="s">
        <v>51</v>
      </c>
      <c r="B10" s="96" t="s">
        <v>115</v>
      </c>
      <c r="C10" s="24"/>
      <c r="D10" s="24"/>
      <c r="E10" s="185"/>
      <c r="F10" s="28"/>
      <c r="G10" s="14"/>
      <c r="H10" s="14"/>
      <c r="I10" s="14"/>
      <c r="J10" s="14"/>
    </row>
    <row r="11" spans="1:10">
      <c r="A11" s="21"/>
      <c r="B11" s="86" t="s">
        <v>27</v>
      </c>
      <c r="C11" s="86"/>
      <c r="D11" s="86"/>
      <c r="E11" s="186">
        <v>36906</v>
      </c>
      <c r="F11" s="77">
        <f>SUM(F7:F10)</f>
        <v>12043</v>
      </c>
      <c r="G11" s="14"/>
      <c r="H11" s="14"/>
      <c r="I11" s="14"/>
      <c r="J11" s="14"/>
    </row>
    <row r="12" spans="1:10">
      <c r="A12" s="49">
        <v>3</v>
      </c>
      <c r="B12" s="46" t="s">
        <v>28</v>
      </c>
      <c r="C12" s="24"/>
      <c r="D12" s="24"/>
      <c r="E12" s="185"/>
      <c r="F12" s="28"/>
      <c r="G12" s="14"/>
      <c r="H12" s="14"/>
      <c r="I12" s="14"/>
      <c r="J12" s="14"/>
    </row>
    <row r="13" spans="1:10">
      <c r="A13" s="21" t="s">
        <v>50</v>
      </c>
      <c r="B13" s="20" t="s">
        <v>116</v>
      </c>
      <c r="C13" s="24"/>
      <c r="D13" s="24"/>
      <c r="E13" s="185"/>
      <c r="F13" s="28"/>
      <c r="G13" s="14"/>
      <c r="H13" s="14"/>
      <c r="I13" s="14"/>
      <c r="J13" s="14"/>
    </row>
    <row r="14" spans="1:10">
      <c r="A14" s="21" t="s">
        <v>51</v>
      </c>
      <c r="B14" s="20" t="s">
        <v>117</v>
      </c>
      <c r="C14" s="24"/>
      <c r="D14" s="24"/>
      <c r="E14" s="185">
        <v>24831620</v>
      </c>
      <c r="F14" s="28">
        <v>20380711</v>
      </c>
      <c r="G14" s="14"/>
      <c r="H14" s="14"/>
      <c r="I14" s="14"/>
      <c r="J14" s="14"/>
    </row>
    <row r="15" spans="1:10" ht="14.1" customHeight="1">
      <c r="A15" s="21" t="s">
        <v>52</v>
      </c>
      <c r="B15" s="20" t="s">
        <v>118</v>
      </c>
      <c r="C15" s="24"/>
      <c r="D15" s="24"/>
      <c r="E15" s="185"/>
      <c r="F15" s="94"/>
      <c r="G15" s="14"/>
      <c r="H15" s="14"/>
      <c r="I15" s="14"/>
      <c r="J15" s="14"/>
    </row>
    <row r="16" spans="1:10">
      <c r="A16" s="21" t="s">
        <v>57</v>
      </c>
      <c r="B16" s="20" t="s">
        <v>119</v>
      </c>
      <c r="C16" s="24"/>
      <c r="D16" s="24"/>
      <c r="E16" s="185"/>
      <c r="F16" s="28"/>
      <c r="G16" s="14"/>
      <c r="H16" s="14"/>
      <c r="I16" s="14"/>
      <c r="J16" s="14"/>
    </row>
    <row r="17" spans="1:10">
      <c r="A17" s="21"/>
      <c r="B17" s="86" t="s">
        <v>29</v>
      </c>
      <c r="C17" s="24"/>
      <c r="D17" s="24"/>
      <c r="E17" s="187">
        <f>E13+E14</f>
        <v>24831620</v>
      </c>
      <c r="F17" s="28">
        <f>F13+F14</f>
        <v>20380711</v>
      </c>
      <c r="G17" s="70"/>
      <c r="H17" s="14"/>
      <c r="I17" s="14"/>
      <c r="J17" s="14"/>
    </row>
    <row r="18" spans="1:10">
      <c r="A18" s="49">
        <v>4</v>
      </c>
      <c r="B18" s="46" t="s">
        <v>30</v>
      </c>
      <c r="C18" s="24"/>
      <c r="D18" s="24"/>
      <c r="E18" s="185"/>
      <c r="F18" s="28"/>
      <c r="G18" s="70"/>
      <c r="H18" s="14"/>
      <c r="I18" s="14"/>
      <c r="J18" s="14"/>
    </row>
    <row r="19" spans="1:10">
      <c r="A19" s="21" t="s">
        <v>50</v>
      </c>
      <c r="B19" s="26" t="s">
        <v>120</v>
      </c>
      <c r="C19" s="24"/>
      <c r="D19" s="24"/>
      <c r="E19" s="185">
        <v>1823212</v>
      </c>
      <c r="F19" s="28"/>
      <c r="G19" s="70"/>
      <c r="H19" s="14"/>
      <c r="I19" s="14"/>
      <c r="J19" s="14"/>
    </row>
    <row r="20" spans="1:10">
      <c r="A20" s="21" t="s">
        <v>51</v>
      </c>
      <c r="B20" s="26" t="s">
        <v>121</v>
      </c>
      <c r="C20" s="24"/>
      <c r="D20" s="24"/>
      <c r="E20" s="185"/>
      <c r="F20" s="28"/>
      <c r="G20" s="70"/>
      <c r="H20" s="14"/>
      <c r="I20" s="14"/>
      <c r="J20" s="14"/>
    </row>
    <row r="21" spans="1:10">
      <c r="A21" s="21" t="s">
        <v>52</v>
      </c>
      <c r="B21" s="26" t="s">
        <v>122</v>
      </c>
      <c r="C21" s="24"/>
      <c r="D21" s="24"/>
      <c r="E21" s="185"/>
      <c r="F21" s="28"/>
      <c r="G21" s="70"/>
      <c r="H21" s="14"/>
      <c r="I21" s="14"/>
      <c r="J21" s="14"/>
    </row>
    <row r="22" spans="1:10" ht="14.1" customHeight="1">
      <c r="A22" s="21" t="s">
        <v>57</v>
      </c>
      <c r="B22" s="26" t="s">
        <v>123</v>
      </c>
      <c r="C22" s="24"/>
      <c r="D22" s="24"/>
      <c r="E22" s="185"/>
      <c r="F22" s="94"/>
      <c r="G22" s="14"/>
      <c r="H22" s="14"/>
      <c r="I22" s="14"/>
      <c r="J22" s="14"/>
    </row>
    <row r="23" spans="1:10">
      <c r="A23" s="21" t="s">
        <v>58</v>
      </c>
      <c r="B23" s="26" t="s">
        <v>124</v>
      </c>
      <c r="C23" s="24"/>
      <c r="D23" s="24"/>
      <c r="E23" s="185"/>
      <c r="F23" s="28"/>
      <c r="G23" s="14"/>
      <c r="H23" s="14"/>
      <c r="I23" s="14"/>
      <c r="J23" s="14"/>
    </row>
    <row r="24" spans="1:10">
      <c r="A24" s="21"/>
      <c r="B24" s="44" t="s">
        <v>31</v>
      </c>
      <c r="C24" s="24"/>
      <c r="D24" s="24"/>
      <c r="E24" s="185">
        <f>E19</f>
        <v>1823212</v>
      </c>
      <c r="F24" s="28">
        <f>F19+F20+F21+F22+F23</f>
        <v>0</v>
      </c>
      <c r="G24" s="14"/>
      <c r="H24" s="14"/>
      <c r="I24" s="14"/>
      <c r="J24" s="14"/>
    </row>
    <row r="25" spans="1:10">
      <c r="A25" s="49">
        <v>5</v>
      </c>
      <c r="B25" s="45" t="s">
        <v>32</v>
      </c>
      <c r="C25" s="24"/>
      <c r="D25" s="24"/>
      <c r="E25" s="185"/>
      <c r="F25" s="28"/>
      <c r="G25" s="14"/>
      <c r="H25" s="14"/>
      <c r="I25" s="14"/>
      <c r="J25" s="14"/>
    </row>
    <row r="26" spans="1:10">
      <c r="A26" s="49">
        <v>6</v>
      </c>
      <c r="B26" s="45" t="s">
        <v>33</v>
      </c>
      <c r="C26" s="24"/>
      <c r="D26" s="24"/>
      <c r="E26" s="185"/>
      <c r="F26" s="28"/>
      <c r="G26" s="14"/>
      <c r="H26" s="14"/>
      <c r="I26" s="14"/>
      <c r="J26" s="14"/>
    </row>
    <row r="27" spans="1:10" ht="15.95" customHeight="1">
      <c r="A27" s="49">
        <v>7</v>
      </c>
      <c r="B27" s="45" t="s">
        <v>34</v>
      </c>
      <c r="C27" s="24"/>
      <c r="D27" s="24"/>
      <c r="E27" s="185">
        <f>F27+628637</f>
        <v>6221673</v>
      </c>
      <c r="F27" s="94">
        <v>5593036</v>
      </c>
      <c r="G27" s="214"/>
      <c r="H27" s="14"/>
      <c r="I27" s="14"/>
      <c r="J27" s="14"/>
    </row>
    <row r="28" spans="1:10" ht="14.1" customHeight="1">
      <c r="A28" s="21"/>
      <c r="B28" s="45" t="s">
        <v>35</v>
      </c>
      <c r="C28" s="24"/>
      <c r="D28" s="24"/>
      <c r="E28" s="196">
        <f>E24+E17+E11+E27</f>
        <v>32913411</v>
      </c>
      <c r="F28" s="199">
        <f>F24+F17+F11+F27</f>
        <v>25985790</v>
      </c>
      <c r="G28" s="14"/>
      <c r="H28" s="14"/>
      <c r="I28" s="14"/>
      <c r="J28" s="14"/>
    </row>
    <row r="29" spans="1:10">
      <c r="A29" s="21"/>
      <c r="B29" s="26"/>
      <c r="C29" s="24"/>
      <c r="D29" s="24"/>
      <c r="E29" s="185"/>
      <c r="F29" s="28"/>
      <c r="G29" s="14"/>
      <c r="H29" s="14"/>
      <c r="I29" s="14"/>
      <c r="J29" s="14"/>
    </row>
    <row r="30" spans="1:10">
      <c r="A30" s="49" t="s">
        <v>14</v>
      </c>
      <c r="B30" s="45" t="s">
        <v>36</v>
      </c>
      <c r="C30" s="24"/>
      <c r="D30" s="24"/>
      <c r="E30" s="185"/>
      <c r="F30" s="28"/>
      <c r="G30" s="14"/>
      <c r="H30" s="14"/>
      <c r="I30" s="14"/>
      <c r="J30" s="14"/>
    </row>
    <row r="31" spans="1:10">
      <c r="A31" s="49">
        <v>1</v>
      </c>
      <c r="B31" s="45" t="s">
        <v>37</v>
      </c>
      <c r="C31" s="24"/>
      <c r="D31" s="24"/>
      <c r="E31" s="185"/>
      <c r="F31" s="28"/>
      <c r="G31" s="14"/>
      <c r="H31" s="14"/>
      <c r="I31" s="14"/>
      <c r="J31" s="14"/>
    </row>
    <row r="32" spans="1:10">
      <c r="A32" s="21" t="s">
        <v>50</v>
      </c>
      <c r="B32" s="26" t="s">
        <v>125</v>
      </c>
      <c r="C32" s="24"/>
      <c r="D32" s="24"/>
      <c r="E32" s="185"/>
      <c r="F32" s="28"/>
      <c r="G32" s="14"/>
      <c r="H32" s="14"/>
      <c r="I32" s="14"/>
      <c r="J32" s="14"/>
    </row>
    <row r="33" spans="1:10">
      <c r="A33" s="21" t="s">
        <v>51</v>
      </c>
      <c r="B33" s="26" t="s">
        <v>126</v>
      </c>
      <c r="C33" s="24"/>
      <c r="D33" s="24"/>
      <c r="E33" s="185"/>
      <c r="F33" s="28"/>
      <c r="G33" s="14"/>
      <c r="H33" s="14"/>
      <c r="I33" s="14"/>
      <c r="J33" s="14"/>
    </row>
    <row r="34" spans="1:10" ht="14.1" customHeight="1">
      <c r="A34" s="21" t="s">
        <v>52</v>
      </c>
      <c r="B34" s="26" t="s">
        <v>127</v>
      </c>
      <c r="C34" s="24"/>
      <c r="D34" s="24"/>
      <c r="E34" s="185"/>
      <c r="F34" s="94"/>
      <c r="G34" s="14"/>
      <c r="H34" s="14"/>
      <c r="I34" s="14"/>
      <c r="J34" s="14"/>
    </row>
    <row r="35" spans="1:10">
      <c r="A35" s="21" t="s">
        <v>57</v>
      </c>
      <c r="B35" s="26" t="s">
        <v>128</v>
      </c>
      <c r="C35" s="24"/>
      <c r="D35" s="24"/>
      <c r="E35" s="185"/>
      <c r="F35" s="28"/>
      <c r="G35" s="14"/>
      <c r="H35" s="14"/>
      <c r="I35" s="14"/>
      <c r="J35" s="14"/>
    </row>
    <row r="36" spans="1:10">
      <c r="A36" s="21"/>
      <c r="B36" s="44" t="s">
        <v>38</v>
      </c>
      <c r="C36" s="24"/>
      <c r="D36" s="24"/>
      <c r="E36" s="188"/>
      <c r="F36" s="29">
        <f>SUM(F32:F35)</f>
        <v>0</v>
      </c>
      <c r="G36" s="14"/>
      <c r="H36" s="14"/>
      <c r="I36" s="14"/>
      <c r="J36" s="14"/>
    </row>
    <row r="37" spans="1:10">
      <c r="A37" s="49">
        <v>2</v>
      </c>
      <c r="B37" s="45" t="s">
        <v>39</v>
      </c>
      <c r="C37" s="24"/>
      <c r="D37" s="24"/>
      <c r="E37" s="185"/>
      <c r="F37" s="28"/>
      <c r="G37" s="70"/>
      <c r="H37" s="14"/>
      <c r="I37" s="14"/>
      <c r="J37" s="14"/>
    </row>
    <row r="38" spans="1:10">
      <c r="A38" s="21" t="s">
        <v>50</v>
      </c>
      <c r="B38" s="26" t="s">
        <v>129</v>
      </c>
      <c r="C38" s="24"/>
      <c r="D38" s="24"/>
      <c r="E38" s="185"/>
      <c r="F38" s="28"/>
      <c r="G38" s="70"/>
      <c r="H38" s="14"/>
      <c r="I38" s="14"/>
      <c r="J38" s="14"/>
    </row>
    <row r="39" spans="1:10">
      <c r="A39" s="21" t="s">
        <v>51</v>
      </c>
      <c r="B39" s="27" t="s">
        <v>130</v>
      </c>
      <c r="C39" s="24"/>
      <c r="D39" s="24"/>
      <c r="E39" s="185"/>
      <c r="F39" s="28"/>
      <c r="G39" s="70"/>
      <c r="H39" s="14"/>
      <c r="I39" s="14"/>
      <c r="J39" s="14"/>
    </row>
    <row r="40" spans="1:10">
      <c r="A40" s="21" t="s">
        <v>52</v>
      </c>
      <c r="B40" s="26" t="s">
        <v>131</v>
      </c>
      <c r="C40" s="24"/>
      <c r="D40" s="24"/>
      <c r="E40" s="28">
        <v>1096480</v>
      </c>
      <c r="F40" s="28">
        <v>1096480</v>
      </c>
      <c r="G40" s="14"/>
      <c r="H40" s="14"/>
      <c r="I40" s="14"/>
      <c r="J40" s="14"/>
    </row>
    <row r="41" spans="1:10" ht="14.1" customHeight="1">
      <c r="A41" s="21" t="s">
        <v>57</v>
      </c>
      <c r="B41" s="27" t="s">
        <v>132</v>
      </c>
      <c r="C41" s="24"/>
      <c r="D41" s="24"/>
      <c r="E41" s="185"/>
      <c r="F41" s="94"/>
      <c r="G41" s="14"/>
      <c r="H41" s="14"/>
      <c r="I41" s="14"/>
      <c r="J41" s="14"/>
    </row>
    <row r="42" spans="1:10">
      <c r="A42" s="21"/>
      <c r="B42" s="88" t="s">
        <v>27</v>
      </c>
      <c r="C42" s="24"/>
      <c r="D42" s="24"/>
      <c r="E42" s="29">
        <f>SUM(E38:E41)</f>
        <v>1096480</v>
      </c>
      <c r="F42" s="29">
        <f>SUM(F38:F41)</f>
        <v>1096480</v>
      </c>
      <c r="G42" s="14"/>
      <c r="H42" s="14"/>
      <c r="I42" s="14"/>
      <c r="J42" s="14"/>
    </row>
    <row r="43" spans="1:10">
      <c r="A43" s="49">
        <v>3</v>
      </c>
      <c r="B43" s="45" t="s">
        <v>40</v>
      </c>
      <c r="C43" s="24"/>
      <c r="D43" s="24"/>
      <c r="E43" s="185"/>
      <c r="F43" s="28"/>
      <c r="G43" s="14"/>
      <c r="H43" s="14"/>
      <c r="I43" s="14"/>
      <c r="J43" s="14"/>
    </row>
    <row r="44" spans="1:10" ht="14.1" customHeight="1">
      <c r="A44" s="49">
        <v>4</v>
      </c>
      <c r="B44" s="45" t="s">
        <v>41</v>
      </c>
      <c r="C44" s="24"/>
      <c r="D44" s="24"/>
      <c r="E44" s="185"/>
      <c r="F44" s="94"/>
      <c r="G44" s="14"/>
      <c r="H44" s="14"/>
      <c r="I44" s="14"/>
      <c r="J44" s="14"/>
    </row>
    <row r="45" spans="1:10">
      <c r="A45" s="21" t="s">
        <v>50</v>
      </c>
      <c r="B45" s="26" t="s">
        <v>133</v>
      </c>
      <c r="C45" s="24"/>
      <c r="D45" s="24"/>
      <c r="E45" s="185"/>
      <c r="F45" s="28"/>
      <c r="G45" s="70"/>
      <c r="H45" s="14"/>
      <c r="I45" s="14"/>
      <c r="J45" s="14"/>
    </row>
    <row r="46" spans="1:10">
      <c r="A46" s="21" t="s">
        <v>51</v>
      </c>
      <c r="B46" s="26" t="s">
        <v>134</v>
      </c>
      <c r="C46" s="24"/>
      <c r="D46" s="24"/>
      <c r="E46" s="185"/>
      <c r="F46" s="28"/>
      <c r="G46" s="70"/>
      <c r="H46" s="14"/>
      <c r="I46" s="14"/>
      <c r="J46" s="14"/>
    </row>
    <row r="47" spans="1:10">
      <c r="A47" s="21" t="s">
        <v>52</v>
      </c>
      <c r="B47" s="26" t="s">
        <v>135</v>
      </c>
      <c r="C47" s="24"/>
      <c r="D47" s="24"/>
      <c r="E47" s="185"/>
      <c r="F47" s="28"/>
      <c r="G47" s="70"/>
      <c r="H47" s="14"/>
      <c r="I47" s="14"/>
      <c r="J47" s="14"/>
    </row>
    <row r="48" spans="1:10" ht="14.1" customHeight="1">
      <c r="A48" s="49">
        <v>5</v>
      </c>
      <c r="B48" s="89" t="s">
        <v>42</v>
      </c>
      <c r="C48" s="24"/>
      <c r="D48" s="24"/>
      <c r="E48" s="185"/>
      <c r="F48" s="94"/>
      <c r="G48" s="70"/>
      <c r="H48" s="81"/>
      <c r="I48" s="14"/>
      <c r="J48" s="14"/>
    </row>
    <row r="49" spans="1:10">
      <c r="A49" s="49">
        <v>6</v>
      </c>
      <c r="B49" s="45" t="s">
        <v>223</v>
      </c>
      <c r="C49" s="24"/>
      <c r="D49" s="24"/>
      <c r="E49" s="28">
        <v>14218891</v>
      </c>
      <c r="F49" s="28">
        <v>14218891</v>
      </c>
      <c r="G49" s="14"/>
      <c r="H49" s="14"/>
      <c r="I49" s="14"/>
      <c r="J49" s="14"/>
    </row>
    <row r="50" spans="1:10" ht="15.95" customHeight="1">
      <c r="A50" s="49"/>
      <c r="B50" s="45"/>
      <c r="C50" s="24"/>
      <c r="D50" s="24"/>
      <c r="E50" s="185"/>
      <c r="F50" s="94"/>
      <c r="G50" s="14"/>
      <c r="H50" s="14"/>
      <c r="I50" s="14"/>
      <c r="J50" s="14"/>
    </row>
    <row r="51" spans="1:10">
      <c r="A51" s="21"/>
      <c r="B51" s="45" t="s">
        <v>43</v>
      </c>
      <c r="C51" s="24"/>
      <c r="D51" s="24"/>
      <c r="E51" s="77">
        <f>E36+E42+E43+E44+E49+E48</f>
        <v>15315371</v>
      </c>
      <c r="F51" s="29">
        <f>F36+F42+F43+F44+F49+F48</f>
        <v>15315371</v>
      </c>
      <c r="G51" s="14"/>
      <c r="H51" s="14"/>
      <c r="I51" s="14"/>
      <c r="J51" s="14"/>
    </row>
    <row r="52" spans="1:10">
      <c r="A52" s="21"/>
      <c r="B52" s="26"/>
      <c r="C52" s="24"/>
      <c r="D52" s="24"/>
      <c r="E52" s="185"/>
      <c r="F52" s="28"/>
      <c r="G52" s="14"/>
      <c r="H52" s="14"/>
      <c r="I52" s="14"/>
      <c r="J52" s="14"/>
    </row>
    <row r="53" spans="1:10" ht="18" customHeight="1">
      <c r="A53" s="22"/>
      <c r="B53" s="178" t="s">
        <v>44</v>
      </c>
      <c r="C53" s="135"/>
      <c r="D53" s="135"/>
      <c r="E53" s="179">
        <f>E51+E28</f>
        <v>48228782</v>
      </c>
      <c r="F53" s="179">
        <f>F51+F28</f>
        <v>41301161</v>
      </c>
      <c r="G53" s="14"/>
      <c r="H53" s="14"/>
      <c r="I53" s="14"/>
      <c r="J53" s="14"/>
    </row>
    <row r="54" spans="1:10">
      <c r="B54" s="14"/>
      <c r="C54" s="17"/>
      <c r="D54" s="17"/>
      <c r="E54" s="189"/>
      <c r="F54" s="14"/>
      <c r="G54" s="71"/>
    </row>
    <row r="55" spans="1:10">
      <c r="A55"/>
      <c r="B55" t="s">
        <v>291</v>
      </c>
      <c r="D55" s="180" t="s">
        <v>293</v>
      </c>
      <c r="E55"/>
    </row>
    <row r="56" spans="1:10">
      <c r="A56"/>
      <c r="D56" s="180"/>
      <c r="E56"/>
    </row>
    <row r="57" spans="1:10">
      <c r="A57"/>
      <c r="B57" t="s">
        <v>292</v>
      </c>
      <c r="D57" s="180" t="s">
        <v>294</v>
      </c>
      <c r="E57"/>
    </row>
    <row r="58" spans="1:10">
      <c r="B58" s="14"/>
      <c r="C58" s="14"/>
      <c r="D58" s="14"/>
      <c r="E58" s="190"/>
      <c r="F58" s="14"/>
    </row>
  </sheetData>
  <phoneticPr fontId="0" type="noConversion"/>
  <pageMargins left="0.24" right="0.28999999999999998" top="0.46" bottom="0.78" header="0.28000000000000003" footer="0.5"/>
  <pageSetup paperSize="9" orientation="portrait" horizontalDpi="300" verticalDpi="300" r:id="rId1"/>
  <headerFooter alignWithMargins="0">
    <oddFooter>&amp;CFaqe  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>
      <pane xSplit="5" ySplit="5" topLeftCell="F21" activePane="bottomRight" state="frozen"/>
      <selection pane="topRight" activeCell="C1" sqref="C1"/>
      <selection pane="bottomLeft" activeCell="A22" sqref="A22"/>
      <selection pane="bottomRight" activeCell="A52" sqref="A52:IV54"/>
    </sheetView>
  </sheetViews>
  <sheetFormatPr defaultRowHeight="12.75"/>
  <cols>
    <col min="1" max="1" width="4.85546875" customWidth="1"/>
    <col min="2" max="2" width="42.7109375" customWidth="1"/>
    <col min="3" max="3" width="3.85546875" customWidth="1"/>
    <col min="4" max="4" width="14.85546875" style="180" customWidth="1"/>
    <col min="5" max="5" width="13.42578125" customWidth="1"/>
  </cols>
  <sheetData>
    <row r="1" spans="1:5" ht="9.75" customHeight="1">
      <c r="A1" s="23"/>
    </row>
    <row r="2" spans="1:5" ht="21" customHeight="1" thickBot="1">
      <c r="A2" s="33"/>
      <c r="B2" s="121" t="s">
        <v>8</v>
      </c>
      <c r="C2" s="121"/>
      <c r="D2" s="181"/>
      <c r="E2" s="121"/>
    </row>
    <row r="3" spans="1:5" ht="9" customHeight="1" thickTop="1">
      <c r="A3" s="34"/>
      <c r="B3" s="35"/>
      <c r="C3" s="35"/>
      <c r="D3" s="182"/>
      <c r="E3" s="35"/>
    </row>
    <row r="4" spans="1:5" ht="14.25" customHeight="1">
      <c r="A4" s="31"/>
      <c r="B4" s="16"/>
      <c r="C4" s="32" t="s">
        <v>5</v>
      </c>
      <c r="D4" s="40" t="s">
        <v>10</v>
      </c>
      <c r="E4" s="40" t="s">
        <v>10</v>
      </c>
    </row>
    <row r="5" spans="1:5" ht="17.25" customHeight="1">
      <c r="A5" s="18"/>
      <c r="B5" s="50" t="s">
        <v>47</v>
      </c>
      <c r="C5" s="19" t="s">
        <v>6</v>
      </c>
      <c r="D5" s="42">
        <v>2013</v>
      </c>
      <c r="E5" s="42">
        <v>2012</v>
      </c>
    </row>
    <row r="6" spans="1:5" ht="15.95" customHeight="1">
      <c r="A6" s="48" t="s">
        <v>12</v>
      </c>
      <c r="B6" s="47" t="s">
        <v>45</v>
      </c>
      <c r="C6" s="25"/>
      <c r="D6" s="184"/>
      <c r="E6" s="95"/>
    </row>
    <row r="7" spans="1:5" ht="14.1" customHeight="1">
      <c r="A7" s="49">
        <v>1</v>
      </c>
      <c r="B7" s="46" t="s">
        <v>48</v>
      </c>
      <c r="C7" s="24"/>
      <c r="D7" s="185">
        <v>4308</v>
      </c>
      <c r="E7" s="94"/>
    </row>
    <row r="8" spans="1:5">
      <c r="A8" s="49">
        <v>2</v>
      </c>
      <c r="B8" s="46" t="s">
        <v>49</v>
      </c>
      <c r="C8" s="24"/>
      <c r="D8" s="185"/>
      <c r="E8" s="38"/>
    </row>
    <row r="9" spans="1:5">
      <c r="A9" s="21" t="s">
        <v>50</v>
      </c>
      <c r="B9" s="20" t="s">
        <v>53</v>
      </c>
      <c r="C9" s="24"/>
      <c r="D9" s="185"/>
      <c r="E9" s="28"/>
    </row>
    <row r="10" spans="1:5">
      <c r="A10" s="21" t="s">
        <v>51</v>
      </c>
      <c r="B10" s="20" t="s">
        <v>54</v>
      </c>
      <c r="C10" s="24"/>
      <c r="D10" s="185"/>
      <c r="E10" s="28"/>
    </row>
    <row r="11" spans="1:5">
      <c r="A11" s="21" t="s">
        <v>52</v>
      </c>
      <c r="B11" s="20" t="s">
        <v>55</v>
      </c>
      <c r="C11" s="24"/>
      <c r="D11" s="185"/>
      <c r="E11" s="28"/>
    </row>
    <row r="12" spans="1:5">
      <c r="A12" s="21"/>
      <c r="B12" s="86" t="s">
        <v>27</v>
      </c>
      <c r="C12" s="24"/>
      <c r="D12" s="185"/>
      <c r="E12" s="196">
        <f>SUM(E9:E11)</f>
        <v>0</v>
      </c>
    </row>
    <row r="13" spans="1:5">
      <c r="A13" s="49">
        <v>3</v>
      </c>
      <c r="B13" s="46" t="s">
        <v>56</v>
      </c>
      <c r="C13" s="24"/>
      <c r="D13" s="185"/>
      <c r="E13" s="28"/>
    </row>
    <row r="14" spans="1:5">
      <c r="A14" s="21" t="s">
        <v>50</v>
      </c>
      <c r="B14" s="20" t="s">
        <v>59</v>
      </c>
      <c r="C14" s="24"/>
      <c r="D14" s="185">
        <v>1067692</v>
      </c>
      <c r="E14" s="28">
        <v>1016023</v>
      </c>
    </row>
    <row r="15" spans="1:5">
      <c r="A15" s="21" t="s">
        <v>51</v>
      </c>
      <c r="B15" s="20" t="s">
        <v>60</v>
      </c>
      <c r="C15" s="24"/>
      <c r="D15" s="185">
        <v>281901</v>
      </c>
      <c r="E15" s="28"/>
    </row>
    <row r="16" spans="1:5">
      <c r="A16" s="21" t="s">
        <v>52</v>
      </c>
      <c r="B16" s="20" t="s">
        <v>61</v>
      </c>
      <c r="C16" s="24"/>
      <c r="D16" s="185">
        <v>149470</v>
      </c>
      <c r="E16" s="28">
        <v>92830</v>
      </c>
    </row>
    <row r="17" spans="1:6">
      <c r="A17" s="21" t="s">
        <v>57</v>
      </c>
      <c r="B17" s="20" t="s">
        <v>62</v>
      </c>
      <c r="C17" s="24"/>
      <c r="D17" s="185">
        <v>46625411</v>
      </c>
      <c r="E17" s="28">
        <v>40092308</v>
      </c>
    </row>
    <row r="18" spans="1:6" ht="14.1" customHeight="1">
      <c r="A18" s="21" t="s">
        <v>58</v>
      </c>
      <c r="B18" s="20" t="s">
        <v>63</v>
      </c>
      <c r="C18" s="24"/>
      <c r="D18" s="185"/>
      <c r="E18" s="94"/>
    </row>
    <row r="19" spans="1:6">
      <c r="A19" s="21"/>
      <c r="B19" s="86" t="s">
        <v>29</v>
      </c>
      <c r="C19" s="24"/>
      <c r="D19" s="38">
        <f>SUM(D14:D18)</f>
        <v>48124474</v>
      </c>
      <c r="E19" s="38">
        <f>SUM(E14:E18)</f>
        <v>41201161</v>
      </c>
    </row>
    <row r="20" spans="1:6">
      <c r="A20" s="49">
        <v>4</v>
      </c>
      <c r="B20" s="46" t="s">
        <v>64</v>
      </c>
      <c r="C20" s="24"/>
      <c r="D20" s="185"/>
      <c r="E20" s="28"/>
    </row>
    <row r="21" spans="1:6">
      <c r="A21" s="49">
        <v>5</v>
      </c>
      <c r="B21" s="46" t="s">
        <v>65</v>
      </c>
      <c r="C21" s="24"/>
      <c r="D21" s="185"/>
      <c r="E21" s="28"/>
    </row>
    <row r="22" spans="1:6">
      <c r="A22" s="21"/>
      <c r="B22" s="45" t="s">
        <v>66</v>
      </c>
      <c r="C22" s="24"/>
      <c r="D22" s="38">
        <f>D19+D12+D7</f>
        <v>48128782</v>
      </c>
      <c r="E22" s="38">
        <f>E19+E12+E7</f>
        <v>41201161</v>
      </c>
    </row>
    <row r="23" spans="1:6" ht="14.1" customHeight="1">
      <c r="A23" s="21"/>
      <c r="B23" s="26"/>
      <c r="C23" s="24"/>
      <c r="D23" s="185"/>
      <c r="E23" s="94"/>
      <c r="F23" s="71"/>
    </row>
    <row r="24" spans="1:6" ht="14.1" customHeight="1">
      <c r="A24" s="49" t="s">
        <v>14</v>
      </c>
      <c r="B24" s="45" t="s">
        <v>67</v>
      </c>
      <c r="C24" s="24"/>
      <c r="D24" s="185"/>
      <c r="E24" s="94"/>
      <c r="F24" s="71"/>
    </row>
    <row r="25" spans="1:6">
      <c r="A25" s="49">
        <v>1</v>
      </c>
      <c r="B25" s="45" t="s">
        <v>68</v>
      </c>
      <c r="C25" s="24"/>
      <c r="D25" s="185"/>
      <c r="E25" s="28"/>
      <c r="F25" s="71"/>
    </row>
    <row r="26" spans="1:6">
      <c r="A26" s="21" t="s">
        <v>50</v>
      </c>
      <c r="B26" s="26" t="s">
        <v>69</v>
      </c>
      <c r="C26" s="24"/>
      <c r="D26" s="185"/>
      <c r="E26" s="28"/>
    </row>
    <row r="27" spans="1:6" ht="15.95" customHeight="1">
      <c r="A27" s="78" t="s">
        <v>51</v>
      </c>
      <c r="B27" s="90" t="s">
        <v>70</v>
      </c>
      <c r="C27" s="24"/>
      <c r="D27" s="185"/>
      <c r="E27" s="94"/>
    </row>
    <row r="28" spans="1:6" ht="14.1" customHeight="1">
      <c r="A28" s="21"/>
      <c r="B28" s="88" t="s">
        <v>38</v>
      </c>
      <c r="C28" s="24"/>
      <c r="D28" s="185"/>
      <c r="E28" s="94">
        <f>E29+E30+E31</f>
        <v>0</v>
      </c>
    </row>
    <row r="29" spans="1:6">
      <c r="A29" s="49">
        <v>2</v>
      </c>
      <c r="B29" s="45" t="s">
        <v>71</v>
      </c>
      <c r="C29" s="24"/>
      <c r="D29" s="185"/>
      <c r="E29" s="38"/>
    </row>
    <row r="30" spans="1:6">
      <c r="A30" s="49">
        <v>3</v>
      </c>
      <c r="B30" s="45" t="s">
        <v>72</v>
      </c>
      <c r="C30" s="24"/>
      <c r="D30" s="188"/>
      <c r="E30" s="38"/>
    </row>
    <row r="31" spans="1:6">
      <c r="A31" s="49">
        <v>4</v>
      </c>
      <c r="B31" s="45" t="s">
        <v>64</v>
      </c>
      <c r="C31" s="24"/>
      <c r="D31" s="188"/>
      <c r="E31" s="38"/>
    </row>
    <row r="32" spans="1:6">
      <c r="A32" s="21"/>
      <c r="B32" s="89" t="s">
        <v>73</v>
      </c>
      <c r="C32" s="24"/>
      <c r="D32" s="188"/>
      <c r="E32" s="28">
        <f>E28+E29+E30+E31</f>
        <v>0</v>
      </c>
    </row>
    <row r="33" spans="1:5">
      <c r="A33" s="21"/>
      <c r="B33" s="44" t="s">
        <v>74</v>
      </c>
      <c r="C33" s="24"/>
      <c r="D33" s="198">
        <f>D22+D32</f>
        <v>48128782</v>
      </c>
      <c r="E33" s="38">
        <f>E22+E32</f>
        <v>41201161</v>
      </c>
    </row>
    <row r="34" spans="1:5">
      <c r="A34" s="49" t="s">
        <v>13</v>
      </c>
      <c r="B34" s="45" t="s">
        <v>75</v>
      </c>
      <c r="C34" s="24"/>
      <c r="D34" s="188"/>
      <c r="E34" s="28"/>
    </row>
    <row r="35" spans="1:5">
      <c r="A35" s="49">
        <v>1</v>
      </c>
      <c r="B35" s="45" t="s">
        <v>76</v>
      </c>
      <c r="C35" s="24"/>
      <c r="D35" s="188"/>
      <c r="E35" s="28"/>
    </row>
    <row r="36" spans="1:5" ht="14.1" customHeight="1">
      <c r="A36" s="49">
        <v>2</v>
      </c>
      <c r="B36" s="87" t="s">
        <v>77</v>
      </c>
      <c r="C36" s="24"/>
      <c r="D36" s="185"/>
      <c r="E36" s="94"/>
    </row>
    <row r="37" spans="1:5">
      <c r="A37" s="49">
        <v>3</v>
      </c>
      <c r="B37" s="45" t="s">
        <v>78</v>
      </c>
      <c r="C37" s="24"/>
      <c r="D37" s="28">
        <v>100000</v>
      </c>
      <c r="E37" s="28">
        <v>100000</v>
      </c>
    </row>
    <row r="38" spans="1:5">
      <c r="A38" s="49">
        <v>4</v>
      </c>
      <c r="B38" s="45" t="s">
        <v>79</v>
      </c>
      <c r="C38" s="24"/>
      <c r="D38" s="185"/>
      <c r="E38" s="28"/>
    </row>
    <row r="39" spans="1:5">
      <c r="A39" s="49">
        <v>5</v>
      </c>
      <c r="B39" s="45" t="s">
        <v>80</v>
      </c>
      <c r="C39" s="24"/>
      <c r="D39" s="185"/>
      <c r="E39" s="28"/>
    </row>
    <row r="40" spans="1:5">
      <c r="A40" s="49">
        <v>6</v>
      </c>
      <c r="B40" s="45" t="s">
        <v>81</v>
      </c>
      <c r="C40" s="24"/>
      <c r="D40" s="185"/>
      <c r="E40" s="28"/>
    </row>
    <row r="41" spans="1:5">
      <c r="A41" s="49">
        <v>7</v>
      </c>
      <c r="B41" s="45" t="s">
        <v>82</v>
      </c>
      <c r="C41" s="24"/>
      <c r="D41" s="185"/>
      <c r="E41" s="28"/>
    </row>
    <row r="42" spans="1:5">
      <c r="A42" s="49">
        <v>8</v>
      </c>
      <c r="B42" s="45" t="s">
        <v>83</v>
      </c>
      <c r="C42" s="24"/>
      <c r="D42" s="185"/>
      <c r="E42" s="28"/>
    </row>
    <row r="43" spans="1:5">
      <c r="A43" s="49">
        <v>9</v>
      </c>
      <c r="B43" s="45" t="s">
        <v>198</v>
      </c>
      <c r="C43" s="24"/>
      <c r="D43" s="185"/>
      <c r="E43" s="28">
        <v>0</v>
      </c>
    </row>
    <row r="44" spans="1:5">
      <c r="A44" s="49">
        <v>10</v>
      </c>
      <c r="B44" s="45" t="s">
        <v>84</v>
      </c>
      <c r="C44" s="24"/>
      <c r="D44" s="185"/>
      <c r="E44" s="28">
        <v>0</v>
      </c>
    </row>
    <row r="45" spans="1:5">
      <c r="A45" s="21"/>
      <c r="B45" s="45"/>
      <c r="C45" s="24"/>
      <c r="D45" s="185"/>
      <c r="E45" s="28"/>
    </row>
    <row r="46" spans="1:5" ht="14.1" customHeight="1">
      <c r="A46" s="21"/>
      <c r="B46" s="27"/>
      <c r="C46" s="24"/>
      <c r="D46" s="185"/>
      <c r="E46" s="94"/>
    </row>
    <row r="47" spans="1:5" ht="15.95" customHeight="1">
      <c r="A47" s="49"/>
      <c r="B47" s="45" t="s">
        <v>85</v>
      </c>
      <c r="C47" s="24"/>
      <c r="D47" s="196">
        <f>SUM(D35:D46)</f>
        <v>100000</v>
      </c>
      <c r="E47" s="197">
        <f>SUM(E35:E46)</f>
        <v>100000</v>
      </c>
    </row>
    <row r="48" spans="1:5">
      <c r="A48" s="21"/>
      <c r="B48" s="27"/>
      <c r="C48" s="24"/>
      <c r="D48" s="185"/>
      <c r="E48" s="28"/>
    </row>
    <row r="49" spans="1:7">
      <c r="A49" s="21"/>
      <c r="B49" s="27"/>
      <c r="C49" s="24"/>
      <c r="D49" s="185"/>
      <c r="E49" s="28"/>
    </row>
    <row r="50" spans="1:7" ht="18" customHeight="1">
      <c r="A50" s="79"/>
      <c r="B50" s="178" t="s">
        <v>86</v>
      </c>
      <c r="C50" s="80"/>
      <c r="D50" s="200">
        <f>D33+D47</f>
        <v>48228782</v>
      </c>
      <c r="E50" s="200">
        <f>E33+E47</f>
        <v>41301161</v>
      </c>
      <c r="G50" s="71"/>
    </row>
    <row r="52" spans="1:7">
      <c r="B52" t="s">
        <v>291</v>
      </c>
      <c r="D52" s="180" t="s">
        <v>293</v>
      </c>
    </row>
    <row r="54" spans="1:7">
      <c r="B54" t="s">
        <v>292</v>
      </c>
      <c r="D54" s="180" t="s">
        <v>294</v>
      </c>
    </row>
  </sheetData>
  <phoneticPr fontId="0" type="noConversion"/>
  <pageMargins left="0.28000000000000003" right="0.36" top="0.87" bottom="0.86" header="0.49" footer="0.5"/>
  <pageSetup paperSize="9" orientation="portrait" horizontalDpi="300" verticalDpi="300" r:id="rId1"/>
  <headerFooter alignWithMargins="0">
    <oddFooter>&amp;CFaqe  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pane xSplit="5" ySplit="5" topLeftCell="F21" activePane="bottomRight" state="frozen"/>
      <selection pane="topRight" activeCell="G1" sqref="G1"/>
      <selection pane="bottomLeft" activeCell="A13" sqref="A13"/>
      <selection pane="bottomRight" activeCell="B50" sqref="B50"/>
    </sheetView>
  </sheetViews>
  <sheetFormatPr defaultRowHeight="12.75"/>
  <cols>
    <col min="1" max="1" width="4.7109375" customWidth="1"/>
    <col min="2" max="2" width="54.28515625" customWidth="1"/>
    <col min="3" max="4" width="12.85546875" customWidth="1"/>
    <col min="5" max="5" width="11.5703125" customWidth="1"/>
  </cols>
  <sheetData>
    <row r="1" spans="1:5">
      <c r="A1" s="23"/>
    </row>
    <row r="2" spans="1:5" ht="21" thickBot="1">
      <c r="A2" s="122"/>
      <c r="B2" s="121" t="s">
        <v>87</v>
      </c>
      <c r="C2" s="121"/>
      <c r="D2" s="121"/>
      <c r="E2" s="121"/>
    </row>
    <row r="3" spans="1:5" ht="21" thickTop="1">
      <c r="A3" s="34"/>
      <c r="B3" s="35" t="s">
        <v>186</v>
      </c>
      <c r="C3" s="35"/>
      <c r="D3" s="35"/>
      <c r="E3" s="35"/>
    </row>
    <row r="4" spans="1:5">
      <c r="A4" s="31"/>
      <c r="B4" s="16"/>
      <c r="C4" s="40" t="s">
        <v>189</v>
      </c>
      <c r="D4" s="40" t="s">
        <v>188</v>
      </c>
      <c r="E4" s="41" t="s">
        <v>91</v>
      </c>
    </row>
    <row r="5" spans="1:5" ht="15">
      <c r="A5" s="91" t="s">
        <v>88</v>
      </c>
      <c r="B5" s="39" t="s">
        <v>89</v>
      </c>
      <c r="C5" s="42" t="s">
        <v>190</v>
      </c>
      <c r="D5" s="42" t="s">
        <v>92</v>
      </c>
      <c r="E5" s="43" t="s">
        <v>11</v>
      </c>
    </row>
    <row r="6" spans="1:5" ht="15.95" customHeight="1">
      <c r="A6" s="48">
        <v>1</v>
      </c>
      <c r="B6" s="92" t="s">
        <v>90</v>
      </c>
      <c r="C6" s="130">
        <v>701705</v>
      </c>
      <c r="D6" s="191"/>
      <c r="E6" s="123"/>
    </row>
    <row r="7" spans="1:5" ht="12.95" customHeight="1">
      <c r="A7" s="49">
        <v>2</v>
      </c>
      <c r="B7" s="98" t="s">
        <v>93</v>
      </c>
      <c r="C7" s="131" t="s">
        <v>191</v>
      </c>
      <c r="D7" s="192"/>
      <c r="E7" s="124"/>
    </row>
    <row r="8" spans="1:5" ht="27" hidden="1" customHeight="1">
      <c r="A8" s="49">
        <v>3</v>
      </c>
      <c r="B8" s="46" t="s">
        <v>94</v>
      </c>
      <c r="C8" s="132"/>
      <c r="D8" s="193"/>
      <c r="E8" s="125"/>
    </row>
    <row r="9" spans="1:5" ht="14.25" customHeight="1">
      <c r="A9" s="49"/>
      <c r="B9" s="86" t="s">
        <v>153</v>
      </c>
      <c r="C9" s="133"/>
      <c r="D9" s="133"/>
      <c r="E9" s="72">
        <f>E6+E7</f>
        <v>0</v>
      </c>
    </row>
    <row r="10" spans="1:5" ht="14.25" customHeight="1">
      <c r="A10" s="49">
        <v>3</v>
      </c>
      <c r="B10" s="128" t="s">
        <v>192</v>
      </c>
      <c r="C10" s="133">
        <v>71</v>
      </c>
      <c r="D10" s="194"/>
      <c r="E10" s="129"/>
    </row>
    <row r="11" spans="1:5" ht="12.95" customHeight="1">
      <c r="A11" s="49">
        <v>4</v>
      </c>
      <c r="B11" s="46" t="s">
        <v>95</v>
      </c>
      <c r="C11" s="131" t="s">
        <v>193</v>
      </c>
      <c r="D11" s="192"/>
      <c r="E11" s="124"/>
    </row>
    <row r="12" spans="1:5" ht="12.95" customHeight="1">
      <c r="A12" s="49">
        <v>5</v>
      </c>
      <c r="B12" s="46" t="s">
        <v>96</v>
      </c>
      <c r="C12" s="134" t="s">
        <v>194</v>
      </c>
      <c r="D12" s="134"/>
      <c r="E12" s="108"/>
    </row>
    <row r="13" spans="1:5" ht="14.1" customHeight="1">
      <c r="A13" s="21" t="s">
        <v>50</v>
      </c>
      <c r="B13" s="51" t="s">
        <v>97</v>
      </c>
      <c r="C13" s="134">
        <v>641</v>
      </c>
      <c r="D13" s="195"/>
      <c r="E13" s="124"/>
    </row>
    <row r="14" spans="1:5" ht="14.1" customHeight="1">
      <c r="A14" s="21" t="s">
        <v>51</v>
      </c>
      <c r="B14" s="20" t="s">
        <v>98</v>
      </c>
      <c r="C14" s="134">
        <v>644</v>
      </c>
      <c r="D14" s="195"/>
      <c r="E14" s="124"/>
    </row>
    <row r="15" spans="1:5" ht="15.95" customHeight="1">
      <c r="A15" s="49">
        <v>6</v>
      </c>
      <c r="B15" s="46" t="s">
        <v>99</v>
      </c>
      <c r="C15" s="134" t="s">
        <v>195</v>
      </c>
      <c r="D15" s="195"/>
      <c r="E15" s="109"/>
    </row>
    <row r="16" spans="1:5" ht="12.95" customHeight="1">
      <c r="A16" s="49">
        <v>7</v>
      </c>
      <c r="B16" s="46" t="s">
        <v>100</v>
      </c>
      <c r="C16" s="134" t="s">
        <v>196</v>
      </c>
      <c r="D16" s="195"/>
      <c r="E16" s="124"/>
    </row>
    <row r="17" spans="1:5" ht="12.95" customHeight="1">
      <c r="A17" s="49">
        <v>8</v>
      </c>
      <c r="B17" s="86" t="s">
        <v>101</v>
      </c>
      <c r="C17" s="134"/>
      <c r="D17" s="134"/>
      <c r="E17" s="108">
        <f>E11+E12+E15+E16</f>
        <v>0</v>
      </c>
    </row>
    <row r="18" spans="1:5" ht="12.95" customHeight="1">
      <c r="A18" s="49"/>
      <c r="B18" s="86"/>
      <c r="C18" s="134"/>
      <c r="D18" s="134"/>
      <c r="E18" s="94"/>
    </row>
    <row r="19" spans="1:5" ht="12.95" customHeight="1">
      <c r="A19" s="49">
        <v>9</v>
      </c>
      <c r="B19" s="46" t="s">
        <v>102</v>
      </c>
      <c r="C19" s="134"/>
      <c r="D19" s="134"/>
      <c r="E19" s="108">
        <f>E9-E17</f>
        <v>0</v>
      </c>
    </row>
    <row r="20" spans="1:5" ht="12.95" customHeight="1">
      <c r="A20" s="49"/>
      <c r="B20" s="46"/>
      <c r="C20" s="134"/>
      <c r="D20" s="195"/>
      <c r="E20" s="109"/>
    </row>
    <row r="21" spans="1:5" ht="12.95" customHeight="1">
      <c r="A21" s="49">
        <v>10</v>
      </c>
      <c r="B21" s="46" t="s">
        <v>187</v>
      </c>
      <c r="C21" s="134">
        <v>761661</v>
      </c>
      <c r="D21" s="195"/>
      <c r="E21" s="109"/>
    </row>
    <row r="22" spans="1:5" ht="12.95" customHeight="1">
      <c r="A22" s="49">
        <v>11</v>
      </c>
      <c r="B22" s="46" t="s">
        <v>103</v>
      </c>
      <c r="C22" s="134">
        <v>762662</v>
      </c>
      <c r="D22" s="195"/>
      <c r="E22" s="124"/>
    </row>
    <row r="23" spans="1:5" ht="12.95" customHeight="1">
      <c r="A23" s="49">
        <v>12</v>
      </c>
      <c r="B23" s="46" t="s">
        <v>104</v>
      </c>
      <c r="C23" s="134"/>
      <c r="D23" s="134"/>
      <c r="E23" s="108">
        <v>0</v>
      </c>
    </row>
    <row r="24" spans="1:5" ht="12.95" customHeight="1">
      <c r="A24" s="93" t="s">
        <v>50</v>
      </c>
      <c r="B24" s="20" t="s">
        <v>105</v>
      </c>
      <c r="C24" s="134" t="s">
        <v>197</v>
      </c>
      <c r="D24" s="195"/>
      <c r="E24" s="124"/>
    </row>
    <row r="25" spans="1:5" ht="12.95" customHeight="1">
      <c r="A25" s="21"/>
      <c r="B25" s="20" t="s">
        <v>106</v>
      </c>
      <c r="C25" s="134">
        <v>664665</v>
      </c>
      <c r="D25" s="195"/>
      <c r="E25" s="124"/>
    </row>
    <row r="26" spans="1:5">
      <c r="A26" s="21" t="s">
        <v>51</v>
      </c>
      <c r="B26" s="20" t="s">
        <v>107</v>
      </c>
      <c r="C26" s="134">
        <v>767667</v>
      </c>
      <c r="D26" s="195"/>
      <c r="E26" s="109"/>
    </row>
    <row r="27" spans="1:5" ht="12.95" customHeight="1">
      <c r="A27" s="21" t="s">
        <v>52</v>
      </c>
      <c r="B27" s="52" t="s">
        <v>108</v>
      </c>
      <c r="C27" s="134">
        <v>769669</v>
      </c>
      <c r="D27" s="195"/>
      <c r="E27" s="124"/>
    </row>
    <row r="28" spans="1:5" ht="12.95" customHeight="1">
      <c r="A28" s="21" t="s">
        <v>57</v>
      </c>
      <c r="B28" s="52" t="s">
        <v>109</v>
      </c>
      <c r="C28" s="134">
        <v>768668</v>
      </c>
      <c r="D28" s="195"/>
      <c r="E28" s="124"/>
    </row>
    <row r="29" spans="1:5" ht="12.95" customHeight="1">
      <c r="A29" s="21"/>
      <c r="B29" s="52"/>
      <c r="C29" s="134"/>
      <c r="D29" s="195"/>
      <c r="E29" s="124"/>
    </row>
    <row r="30" spans="1:5" ht="12.75" customHeight="1">
      <c r="A30" s="49">
        <v>13</v>
      </c>
      <c r="B30" s="99" t="s">
        <v>110</v>
      </c>
      <c r="C30" s="134"/>
      <c r="D30" s="134"/>
      <c r="E30" s="108">
        <f>E21+E22+E23</f>
        <v>0</v>
      </c>
    </row>
    <row r="31" spans="1:5" ht="12.75" customHeight="1">
      <c r="A31" s="49"/>
      <c r="B31" s="99"/>
      <c r="C31" s="134"/>
      <c r="D31" s="195"/>
      <c r="E31" s="124"/>
    </row>
    <row r="32" spans="1:5" ht="12.95" customHeight="1">
      <c r="A32" s="49">
        <v>14</v>
      </c>
      <c r="B32" s="99" t="s">
        <v>111</v>
      </c>
      <c r="C32" s="134"/>
      <c r="D32" s="134"/>
      <c r="E32" s="108">
        <f>E19+E30</f>
        <v>0</v>
      </c>
    </row>
    <row r="33" spans="1:5" ht="12.95" customHeight="1">
      <c r="A33" s="49"/>
      <c r="B33" s="99"/>
      <c r="C33" s="134"/>
      <c r="D33" s="134"/>
      <c r="E33" s="94"/>
    </row>
    <row r="34" spans="1:5" ht="12.95" customHeight="1">
      <c r="A34" s="49">
        <v>15</v>
      </c>
      <c r="B34" s="45" t="s">
        <v>112</v>
      </c>
      <c r="C34" s="134">
        <v>69</v>
      </c>
      <c r="D34" s="134"/>
      <c r="E34" s="108">
        <v>0</v>
      </c>
    </row>
    <row r="35" spans="1:5" ht="12.95" customHeight="1">
      <c r="A35" s="49"/>
      <c r="B35" s="45"/>
      <c r="C35" s="134"/>
      <c r="D35" s="195"/>
      <c r="E35" s="109"/>
    </row>
    <row r="36" spans="1:5" ht="12.75" customHeight="1">
      <c r="A36" s="49">
        <v>16</v>
      </c>
      <c r="B36" s="44" t="s">
        <v>113</v>
      </c>
      <c r="C36" s="134"/>
      <c r="D36" s="134"/>
      <c r="E36" s="108">
        <f>E32-E34</f>
        <v>0</v>
      </c>
    </row>
    <row r="37" spans="1:5" ht="12.75" customHeight="1">
      <c r="A37" s="49"/>
      <c r="B37" s="44"/>
      <c r="C37" s="134"/>
      <c r="D37" s="195"/>
      <c r="E37" s="109"/>
    </row>
    <row r="38" spans="1:5">
      <c r="A38" s="49">
        <v>17</v>
      </c>
      <c r="B38" s="87" t="s">
        <v>114</v>
      </c>
      <c r="C38" s="131"/>
      <c r="D38" s="192"/>
      <c r="E38" s="124"/>
    </row>
    <row r="39" spans="1:5" ht="15.95" customHeight="1">
      <c r="A39" s="49"/>
      <c r="B39" s="45"/>
      <c r="C39" s="94"/>
      <c r="D39" s="109"/>
      <c r="E39" s="109"/>
    </row>
    <row r="40" spans="1:5" ht="12.95" customHeight="1">
      <c r="A40" s="21"/>
      <c r="B40" s="26"/>
      <c r="C40" s="28"/>
      <c r="D40" s="124"/>
      <c r="E40" s="124"/>
    </row>
    <row r="41" spans="1:5" ht="13.5" customHeight="1">
      <c r="A41" s="119"/>
      <c r="B41" s="115"/>
      <c r="C41" s="116"/>
      <c r="D41" s="126"/>
      <c r="E41" s="126"/>
    </row>
    <row r="42" spans="1:5" ht="14.1" customHeight="1">
      <c r="A42" s="120"/>
      <c r="B42" s="118"/>
      <c r="C42" s="117"/>
      <c r="D42" s="127"/>
      <c r="E42" s="127"/>
    </row>
    <row r="43" spans="1:5" ht="12.95" customHeight="1">
      <c r="A43" s="17"/>
      <c r="B43" s="81"/>
      <c r="C43" s="70"/>
      <c r="D43" s="70"/>
      <c r="E43" s="70"/>
    </row>
    <row r="44" spans="1:5">
      <c r="B44" t="s">
        <v>291</v>
      </c>
      <c r="D44" s="180" t="s">
        <v>293</v>
      </c>
    </row>
    <row r="45" spans="1:5">
      <c r="D45" s="180"/>
    </row>
    <row r="46" spans="1:5">
      <c r="B46" t="s">
        <v>292</v>
      </c>
      <c r="D46" s="180" t="s">
        <v>294</v>
      </c>
    </row>
    <row r="47" spans="1:5" ht="12.95" customHeight="1">
      <c r="A47" s="17"/>
      <c r="B47" s="112"/>
      <c r="C47" s="70"/>
      <c r="D47" s="70"/>
      <c r="E47" s="70"/>
    </row>
    <row r="48" spans="1:5" ht="12.95" customHeight="1">
      <c r="A48" s="17"/>
      <c r="B48" s="112"/>
      <c r="C48" s="70"/>
      <c r="D48" s="70"/>
      <c r="E48" s="70"/>
    </row>
    <row r="49" spans="1:5" ht="12.95" customHeight="1">
      <c r="A49" s="17"/>
      <c r="B49" s="113"/>
      <c r="C49" s="70"/>
      <c r="D49" s="70"/>
      <c r="E49" s="70"/>
    </row>
    <row r="50" spans="1:5" ht="12.95" customHeight="1">
      <c r="A50" s="17"/>
      <c r="B50" s="114"/>
      <c r="C50" s="70"/>
      <c r="D50" s="70"/>
      <c r="E50" s="70"/>
    </row>
    <row r="51" spans="1:5">
      <c r="A51" s="14"/>
      <c r="B51" s="14"/>
      <c r="C51" s="14"/>
      <c r="D51" s="14"/>
      <c r="E51" s="14"/>
    </row>
    <row r="52" spans="1:5">
      <c r="A52" s="14"/>
      <c r="B52" s="14"/>
      <c r="C52" s="14"/>
      <c r="D52" s="14"/>
      <c r="E52" s="14"/>
    </row>
    <row r="53" spans="1:5">
      <c r="A53" s="14"/>
      <c r="B53" s="14"/>
      <c r="C53" s="14"/>
      <c r="D53" s="14"/>
      <c r="E53" s="14"/>
    </row>
    <row r="54" spans="1:5">
      <c r="A54" s="14"/>
      <c r="B54" s="14"/>
      <c r="C54" s="14"/>
      <c r="D54" s="14"/>
      <c r="E54" s="14"/>
    </row>
    <row r="55" spans="1:5">
      <c r="A55" s="14"/>
      <c r="B55" s="14"/>
      <c r="C55" s="14"/>
      <c r="D55" s="14"/>
      <c r="E55" s="14"/>
    </row>
  </sheetData>
  <phoneticPr fontId="0" type="noConversion"/>
  <pageMargins left="0.24" right="0.27" top="0.87" bottom="0.86" header="0.5" footer="0.5"/>
  <pageSetup paperSize="9" orientation="portrait" horizontalDpi="300" verticalDpi="300" r:id="rId1"/>
  <headerFooter alignWithMargins="0">
    <oddFooter>&amp;CFaqe  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53"/>
  <sheetViews>
    <sheetView workbookViewId="0">
      <selection activeCell="C62" sqref="C62"/>
    </sheetView>
  </sheetViews>
  <sheetFormatPr defaultRowHeight="12.75"/>
  <cols>
    <col min="1" max="1" width="3" customWidth="1"/>
    <col min="2" max="2" width="57.7109375" customWidth="1"/>
    <col min="3" max="3" width="20.5703125" style="180" customWidth="1"/>
    <col min="4" max="4" width="17" customWidth="1"/>
    <col min="5" max="5" width="14.28515625" customWidth="1"/>
  </cols>
  <sheetData>
    <row r="2" spans="1:4" ht="13.5" thickBot="1">
      <c r="A2" s="100"/>
      <c r="B2" s="229" t="s">
        <v>228</v>
      </c>
      <c r="C2" s="229"/>
      <c r="D2" s="229"/>
    </row>
    <row r="3" spans="1:4" ht="13.5" thickTop="1"/>
    <row r="4" spans="1:4">
      <c r="A4" s="230" t="s">
        <v>88</v>
      </c>
      <c r="B4" s="231" t="s">
        <v>136</v>
      </c>
      <c r="C4" s="202" t="s">
        <v>137</v>
      </c>
      <c r="D4" s="139" t="s">
        <v>139</v>
      </c>
    </row>
    <row r="5" spans="1:4">
      <c r="A5" s="230"/>
      <c r="B5" s="232"/>
      <c r="C5" s="183" t="s">
        <v>138</v>
      </c>
      <c r="D5" s="139" t="s">
        <v>140</v>
      </c>
    </row>
    <row r="6" spans="1:4">
      <c r="A6" s="139"/>
      <c r="B6" s="106"/>
      <c r="C6" s="203"/>
      <c r="D6" s="139"/>
    </row>
    <row r="7" spans="1:4">
      <c r="A7" s="103" t="s">
        <v>12</v>
      </c>
      <c r="B7" s="103" t="s">
        <v>141</v>
      </c>
      <c r="C7" s="204"/>
      <c r="D7" s="104"/>
    </row>
    <row r="8" spans="1:4">
      <c r="A8" s="103"/>
      <c r="B8" s="103"/>
      <c r="C8" s="204"/>
      <c r="D8" s="104"/>
    </row>
    <row r="9" spans="1:4">
      <c r="A9" s="104" t="s">
        <v>50</v>
      </c>
      <c r="B9" s="104" t="s">
        <v>229</v>
      </c>
      <c r="C9" s="205"/>
      <c r="D9" s="140"/>
    </row>
    <row r="10" spans="1:4">
      <c r="A10" s="104" t="s">
        <v>51</v>
      </c>
      <c r="B10" s="104" t="s">
        <v>230</v>
      </c>
      <c r="C10" s="205"/>
      <c r="D10" s="140"/>
    </row>
    <row r="11" spans="1:4">
      <c r="A11" s="104"/>
      <c r="B11" s="104" t="s">
        <v>231</v>
      </c>
      <c r="C11" s="205"/>
      <c r="D11" s="140"/>
    </row>
    <row r="12" spans="1:4">
      <c r="A12" s="104"/>
      <c r="B12" s="104" t="s">
        <v>232</v>
      </c>
      <c r="C12" s="205"/>
      <c r="D12" s="140"/>
    </row>
    <row r="13" spans="1:4">
      <c r="A13" s="104"/>
      <c r="B13" s="104" t="s">
        <v>233</v>
      </c>
      <c r="C13" s="205"/>
      <c r="D13" s="140"/>
    </row>
    <row r="14" spans="1:4">
      <c r="A14" s="104"/>
      <c r="B14" s="104" t="s">
        <v>234</v>
      </c>
      <c r="C14" s="205"/>
      <c r="D14" s="140"/>
    </row>
    <row r="15" spans="1:4">
      <c r="A15" s="104"/>
      <c r="B15" s="141"/>
      <c r="C15" s="206"/>
      <c r="D15" s="142"/>
    </row>
    <row r="16" spans="1:4">
      <c r="A16" s="55"/>
      <c r="B16" s="143" t="s">
        <v>235</v>
      </c>
      <c r="C16" s="207"/>
      <c r="D16" s="144"/>
    </row>
    <row r="17" spans="1:4">
      <c r="A17" s="55"/>
      <c r="B17" s="201" t="s">
        <v>236</v>
      </c>
      <c r="C17" s="208">
        <v>-6902758</v>
      </c>
      <c r="D17" s="140"/>
    </row>
    <row r="18" spans="1:4">
      <c r="A18" s="146" t="s">
        <v>57</v>
      </c>
      <c r="B18" s="105" t="s">
        <v>237</v>
      </c>
      <c r="C18" s="208">
        <v>6927621</v>
      </c>
      <c r="D18" s="140">
        <v>-8086916</v>
      </c>
    </row>
    <row r="19" spans="1:4">
      <c r="A19" s="104" t="s">
        <v>58</v>
      </c>
      <c r="B19" s="104" t="s">
        <v>238</v>
      </c>
      <c r="C19" s="205"/>
      <c r="D19" s="140"/>
    </row>
    <row r="20" spans="1:4">
      <c r="A20" s="53"/>
      <c r="B20" s="147"/>
      <c r="C20" s="209"/>
      <c r="D20" s="144"/>
    </row>
    <row r="21" spans="1:4">
      <c r="A21" s="53"/>
      <c r="B21" s="107" t="s">
        <v>239</v>
      </c>
      <c r="C21" s="210"/>
      <c r="D21" s="144"/>
    </row>
    <row r="22" spans="1:4">
      <c r="A22" s="55"/>
      <c r="B22" s="148" t="s">
        <v>240</v>
      </c>
      <c r="C22" s="211">
        <f>SUM(C17:C21)</f>
        <v>24863</v>
      </c>
      <c r="D22" s="149">
        <v>8025693</v>
      </c>
    </row>
    <row r="23" spans="1:4">
      <c r="A23" s="55"/>
      <c r="B23" s="55"/>
      <c r="C23" s="212"/>
      <c r="D23" s="145"/>
    </row>
    <row r="24" spans="1:4">
      <c r="A24" s="104" t="s">
        <v>14</v>
      </c>
      <c r="B24" s="103" t="s">
        <v>241</v>
      </c>
      <c r="C24" s="204"/>
      <c r="D24" s="140"/>
    </row>
    <row r="25" spans="1:4">
      <c r="A25" s="104"/>
      <c r="B25" s="103"/>
      <c r="C25" s="204"/>
      <c r="D25" s="140"/>
    </row>
    <row r="26" spans="1:4">
      <c r="A26" s="104" t="s">
        <v>50</v>
      </c>
      <c r="B26" s="105" t="s">
        <v>242</v>
      </c>
      <c r="C26" s="208"/>
      <c r="D26" s="140"/>
    </row>
    <row r="27" spans="1:4">
      <c r="A27" s="104" t="s">
        <v>51</v>
      </c>
      <c r="B27" s="105" t="s">
        <v>142</v>
      </c>
      <c r="C27" s="208"/>
      <c r="D27" s="140"/>
    </row>
    <row r="28" spans="1:4">
      <c r="A28" s="104" t="s">
        <v>52</v>
      </c>
      <c r="B28" s="105" t="s">
        <v>243</v>
      </c>
      <c r="C28" s="208"/>
      <c r="D28" s="140"/>
    </row>
    <row r="29" spans="1:4">
      <c r="A29" s="104" t="s">
        <v>57</v>
      </c>
      <c r="B29" s="105" t="s">
        <v>244</v>
      </c>
      <c r="C29" s="208"/>
      <c r="D29" s="140"/>
    </row>
    <row r="30" spans="1:4">
      <c r="A30" s="104" t="s">
        <v>58</v>
      </c>
      <c r="B30" s="105" t="s">
        <v>143</v>
      </c>
      <c r="C30" s="208"/>
      <c r="D30" s="140"/>
    </row>
    <row r="31" spans="1:4">
      <c r="A31" s="104"/>
      <c r="B31" s="103"/>
      <c r="C31" s="204"/>
      <c r="D31" s="140"/>
    </row>
    <row r="32" spans="1:4">
      <c r="A32" s="104"/>
      <c r="B32" s="103" t="s">
        <v>245</v>
      </c>
      <c r="C32" s="213"/>
      <c r="D32" s="150">
        <f>D26+D27+D28+D29+D30</f>
        <v>0</v>
      </c>
    </row>
    <row r="33" spans="1:5">
      <c r="A33" s="104"/>
      <c r="B33" s="104"/>
      <c r="C33" s="205"/>
      <c r="D33" s="140"/>
    </row>
    <row r="34" spans="1:5">
      <c r="A34" s="103" t="s">
        <v>13</v>
      </c>
      <c r="B34" s="103" t="s">
        <v>144</v>
      </c>
      <c r="C34" s="204"/>
      <c r="D34" s="140"/>
    </row>
    <row r="35" spans="1:5">
      <c r="A35" s="104"/>
      <c r="B35" s="104"/>
      <c r="C35" s="205"/>
      <c r="D35" s="140"/>
    </row>
    <row r="36" spans="1:5">
      <c r="A36" s="104" t="s">
        <v>50</v>
      </c>
      <c r="B36" s="104" t="s">
        <v>145</v>
      </c>
      <c r="C36" s="205"/>
      <c r="D36" s="140"/>
    </row>
    <row r="37" spans="1:5">
      <c r="A37" s="104" t="s">
        <v>51</v>
      </c>
      <c r="B37" s="104" t="s">
        <v>146</v>
      </c>
      <c r="C37" s="205"/>
      <c r="D37" s="140">
        <v>0</v>
      </c>
    </row>
    <row r="38" spans="1:5">
      <c r="A38" s="104" t="s">
        <v>52</v>
      </c>
      <c r="B38" s="104" t="s">
        <v>147</v>
      </c>
      <c r="C38" s="205"/>
      <c r="D38" s="140"/>
    </row>
    <row r="39" spans="1:5">
      <c r="A39" s="104" t="s">
        <v>57</v>
      </c>
      <c r="B39" s="104" t="s">
        <v>148</v>
      </c>
      <c r="C39" s="205"/>
      <c r="D39" s="140"/>
    </row>
    <row r="40" spans="1:5">
      <c r="A40" s="104"/>
      <c r="B40" s="104"/>
      <c r="C40" s="205"/>
      <c r="D40" s="140"/>
    </row>
    <row r="41" spans="1:5">
      <c r="A41" s="104"/>
      <c r="B41" s="103" t="s">
        <v>246</v>
      </c>
      <c r="C41" s="213"/>
      <c r="D41" s="150">
        <f>D36+D37+D38+D39</f>
        <v>0</v>
      </c>
      <c r="E41" s="151"/>
    </row>
    <row r="42" spans="1:5">
      <c r="A42" s="104"/>
      <c r="B42" s="104"/>
      <c r="C42" s="205"/>
      <c r="D42" s="140"/>
    </row>
    <row r="43" spans="1:5">
      <c r="A43" s="103" t="s">
        <v>149</v>
      </c>
      <c r="B43" s="103" t="s">
        <v>151</v>
      </c>
      <c r="C43" s="205">
        <f>C47-C45</f>
        <v>24863</v>
      </c>
      <c r="D43" s="140">
        <f>D47-D45</f>
        <v>-61223</v>
      </c>
    </row>
    <row r="44" spans="1:5">
      <c r="A44" s="103"/>
      <c r="B44" s="103"/>
      <c r="C44" s="204"/>
      <c r="D44" s="140"/>
    </row>
    <row r="45" spans="1:5">
      <c r="A45" s="103" t="s">
        <v>150</v>
      </c>
      <c r="B45" s="103" t="s">
        <v>247</v>
      </c>
      <c r="C45" s="205">
        <v>12043</v>
      </c>
      <c r="D45" s="140">
        <v>73266</v>
      </c>
    </row>
    <row r="46" spans="1:5">
      <c r="A46" s="104"/>
      <c r="B46" s="104"/>
      <c r="C46" s="205"/>
      <c r="D46" s="140"/>
    </row>
    <row r="47" spans="1:5">
      <c r="A47" s="103" t="s">
        <v>152</v>
      </c>
      <c r="B47" s="103" t="s">
        <v>248</v>
      </c>
      <c r="C47" s="205">
        <v>36906</v>
      </c>
      <c r="D47" s="140">
        <v>12043</v>
      </c>
    </row>
    <row r="48" spans="1:5">
      <c r="A48" s="103"/>
      <c r="B48" s="103"/>
      <c r="C48" s="204"/>
      <c r="D48" s="140"/>
    </row>
    <row r="49" spans="1:4">
      <c r="A49" s="104"/>
      <c r="B49" s="104"/>
      <c r="C49" s="205"/>
      <c r="D49" s="140"/>
    </row>
    <row r="50" spans="1:4">
      <c r="D50" s="151"/>
    </row>
    <row r="51" spans="1:4">
      <c r="B51" t="s">
        <v>291</v>
      </c>
      <c r="C51"/>
      <c r="D51" s="180" t="s">
        <v>293</v>
      </c>
    </row>
    <row r="52" spans="1:4">
      <c r="C52"/>
      <c r="D52" s="180"/>
    </row>
    <row r="53" spans="1:4">
      <c r="B53" t="s">
        <v>292</v>
      </c>
      <c r="C53"/>
      <c r="D53" s="180" t="s">
        <v>294</v>
      </c>
    </row>
  </sheetData>
  <mergeCells count="3">
    <mergeCell ref="B2:D2"/>
    <mergeCell ref="A4:A5"/>
    <mergeCell ref="B4:B5"/>
  </mergeCells>
  <pageMargins left="0.24" right="0.48" top="1" bottom="0.6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3"/>
  <sheetViews>
    <sheetView workbookViewId="0">
      <selection activeCell="L20" sqref="L20"/>
    </sheetView>
  </sheetViews>
  <sheetFormatPr defaultRowHeight="12.75"/>
  <cols>
    <col min="1" max="1" width="3.140625" customWidth="1"/>
    <col min="2" max="2" width="24.85546875" customWidth="1"/>
    <col min="3" max="3" width="10.42578125" customWidth="1"/>
    <col min="4" max="4" width="8.7109375" customWidth="1"/>
    <col min="5" max="5" width="10.7109375" customWidth="1"/>
    <col min="6" max="6" width="10.5703125" customWidth="1"/>
    <col min="7" max="7" width="12.28515625" customWidth="1"/>
    <col min="8" max="8" width="10.5703125" customWidth="1"/>
    <col min="9" max="9" width="9.7109375" customWidth="1"/>
  </cols>
  <sheetData>
    <row r="2" spans="1:9" ht="18.75" customHeight="1" thickBot="1">
      <c r="A2" s="100"/>
      <c r="B2" s="233" t="s">
        <v>170</v>
      </c>
      <c r="C2" s="233"/>
      <c r="D2" s="233"/>
      <c r="E2" s="233"/>
      <c r="F2" s="233"/>
      <c r="G2" s="233"/>
      <c r="H2" s="233"/>
      <c r="I2" s="100"/>
    </row>
    <row r="3" spans="1:9" ht="13.5" thickTop="1"/>
    <row r="4" spans="1:9">
      <c r="A4" s="237" t="s">
        <v>88</v>
      </c>
      <c r="B4" s="234" t="s">
        <v>154</v>
      </c>
      <c r="C4" s="53" t="s">
        <v>75</v>
      </c>
      <c r="D4" s="58" t="s">
        <v>156</v>
      </c>
      <c r="E4" s="56" t="s">
        <v>158</v>
      </c>
      <c r="F4" s="61" t="s">
        <v>159</v>
      </c>
      <c r="G4" s="53" t="s">
        <v>163</v>
      </c>
      <c r="H4" s="101" t="s">
        <v>184</v>
      </c>
      <c r="I4" s="56" t="s">
        <v>160</v>
      </c>
    </row>
    <row r="5" spans="1:9">
      <c r="A5" s="238"/>
      <c r="B5" s="235"/>
      <c r="C5" s="54" t="s">
        <v>155</v>
      </c>
      <c r="D5" s="63" t="s">
        <v>157</v>
      </c>
      <c r="E5" s="57" t="s">
        <v>167</v>
      </c>
      <c r="F5" s="14" t="s">
        <v>164</v>
      </c>
      <c r="G5" s="54" t="s">
        <v>162</v>
      </c>
      <c r="H5" s="17" t="s">
        <v>168</v>
      </c>
      <c r="I5" s="54"/>
    </row>
    <row r="6" spans="1:9">
      <c r="A6" s="239"/>
      <c r="B6" s="236"/>
      <c r="C6" s="55"/>
      <c r="D6" s="59"/>
      <c r="E6" s="18" t="s">
        <v>166</v>
      </c>
      <c r="F6" s="65" t="s">
        <v>165</v>
      </c>
      <c r="G6" s="55" t="s">
        <v>161</v>
      </c>
      <c r="H6" s="102" t="s">
        <v>169</v>
      </c>
      <c r="I6" s="55"/>
    </row>
    <row r="7" spans="1:9">
      <c r="A7" s="56"/>
      <c r="B7" s="101"/>
      <c r="C7" s="53"/>
      <c r="D7" s="61"/>
      <c r="E7" s="56"/>
      <c r="F7" s="61"/>
      <c r="G7" s="53"/>
      <c r="H7" s="101"/>
      <c r="I7" s="53"/>
    </row>
    <row r="8" spans="1:9">
      <c r="A8" s="110">
        <v>10</v>
      </c>
      <c r="B8" s="107" t="s">
        <v>264</v>
      </c>
      <c r="C8" s="57">
        <v>100000</v>
      </c>
      <c r="D8" s="17" t="s">
        <v>181</v>
      </c>
      <c r="E8" s="57" t="s">
        <v>182</v>
      </c>
      <c r="F8" s="111" t="s">
        <v>181</v>
      </c>
      <c r="G8" s="57" t="s">
        <v>182</v>
      </c>
      <c r="H8" s="136">
        <f>Pasivi!E43</f>
        <v>0</v>
      </c>
      <c r="I8" s="57">
        <f>C8+H8</f>
        <v>100000</v>
      </c>
    </row>
    <row r="9" spans="1:9">
      <c r="A9" s="55"/>
      <c r="B9" s="65"/>
      <c r="C9" s="55"/>
      <c r="D9" s="65"/>
      <c r="E9" s="55"/>
      <c r="F9" s="65"/>
      <c r="G9" s="55"/>
      <c r="H9" s="65"/>
      <c r="I9" s="55"/>
    </row>
    <row r="10" spans="1:9">
      <c r="A10" s="54">
        <v>11</v>
      </c>
      <c r="B10" s="14" t="s">
        <v>173</v>
      </c>
      <c r="C10" s="54"/>
      <c r="D10" s="14"/>
      <c r="E10" s="54"/>
      <c r="F10" s="14"/>
      <c r="G10" s="54"/>
      <c r="H10" s="14"/>
      <c r="I10" s="54"/>
    </row>
    <row r="11" spans="1:9">
      <c r="A11" s="54"/>
      <c r="B11" s="14" t="s">
        <v>174</v>
      </c>
      <c r="C11" s="57">
        <v>0</v>
      </c>
      <c r="D11" s="17">
        <v>0</v>
      </c>
      <c r="E11" s="57">
        <v>0</v>
      </c>
      <c r="F11" s="111">
        <v>0</v>
      </c>
      <c r="G11" s="57" t="s">
        <v>182</v>
      </c>
      <c r="H11" s="17">
        <v>0</v>
      </c>
      <c r="I11" s="57"/>
    </row>
    <row r="12" spans="1:9">
      <c r="A12" s="54"/>
      <c r="B12" s="14"/>
      <c r="C12" s="54"/>
      <c r="D12" s="14"/>
      <c r="E12" s="54"/>
      <c r="F12" s="14"/>
      <c r="G12" s="54"/>
      <c r="H12" s="14"/>
      <c r="I12" s="54"/>
    </row>
    <row r="13" spans="1:9">
      <c r="A13" s="53">
        <v>12</v>
      </c>
      <c r="B13" s="61" t="s">
        <v>171</v>
      </c>
      <c r="C13" s="53"/>
      <c r="D13" s="61"/>
      <c r="E13" s="53"/>
      <c r="F13" s="61"/>
      <c r="G13" s="53"/>
      <c r="H13" s="61"/>
      <c r="I13" s="53"/>
    </row>
    <row r="14" spans="1:9">
      <c r="A14" s="54"/>
      <c r="B14" s="14" t="s">
        <v>175</v>
      </c>
      <c r="C14" s="57">
        <v>0</v>
      </c>
      <c r="D14" s="17">
        <v>0</v>
      </c>
      <c r="E14" s="57">
        <v>0</v>
      </c>
      <c r="F14" s="111">
        <v>0</v>
      </c>
      <c r="G14" s="57" t="s">
        <v>182</v>
      </c>
      <c r="H14" s="17">
        <v>0</v>
      </c>
      <c r="I14" s="57"/>
    </row>
    <row r="15" spans="1:9">
      <c r="A15" s="54"/>
      <c r="B15" s="14" t="s">
        <v>176</v>
      </c>
      <c r="C15" s="54"/>
      <c r="D15" s="14"/>
      <c r="E15" s="54"/>
      <c r="F15" s="14"/>
      <c r="G15" s="54"/>
      <c r="H15" s="14"/>
      <c r="I15" s="54"/>
    </row>
    <row r="16" spans="1:9">
      <c r="A16" s="55"/>
      <c r="B16" s="65"/>
      <c r="C16" s="55"/>
      <c r="D16" s="65"/>
      <c r="E16" s="55"/>
      <c r="F16" s="65"/>
      <c r="G16" s="55"/>
      <c r="H16" s="65"/>
      <c r="I16" s="55"/>
    </row>
    <row r="17" spans="1:9">
      <c r="A17" s="53">
        <v>13</v>
      </c>
      <c r="B17" s="61" t="s">
        <v>178</v>
      </c>
      <c r="C17" s="53"/>
      <c r="D17" s="61"/>
      <c r="E17" s="53"/>
      <c r="F17" s="61"/>
      <c r="G17" s="53"/>
      <c r="H17" s="61"/>
      <c r="I17" s="53"/>
    </row>
    <row r="18" spans="1:9">
      <c r="A18" s="54"/>
      <c r="B18" s="14" t="s">
        <v>177</v>
      </c>
      <c r="C18" s="57">
        <v>0</v>
      </c>
      <c r="D18" s="17">
        <v>0</v>
      </c>
      <c r="E18" s="57">
        <v>0</v>
      </c>
      <c r="F18" s="111">
        <v>0</v>
      </c>
      <c r="G18" s="57">
        <v>0</v>
      </c>
      <c r="H18" s="136">
        <f>Pasivi!E44</f>
        <v>0</v>
      </c>
      <c r="I18" s="57">
        <f>H18</f>
        <v>0</v>
      </c>
    </row>
    <row r="19" spans="1:9">
      <c r="A19" s="55"/>
      <c r="B19" s="65"/>
      <c r="C19" s="55"/>
      <c r="D19" s="65"/>
      <c r="E19" s="55"/>
      <c r="F19" s="65"/>
      <c r="G19" s="55"/>
      <c r="H19" s="65"/>
      <c r="I19" s="55"/>
    </row>
    <row r="20" spans="1:9">
      <c r="A20" s="53">
        <v>14</v>
      </c>
      <c r="B20" s="61" t="s">
        <v>172</v>
      </c>
      <c r="C20" s="57">
        <v>0</v>
      </c>
      <c r="D20" s="17">
        <v>0</v>
      </c>
      <c r="E20" s="57">
        <v>0</v>
      </c>
      <c r="F20" s="111">
        <v>0</v>
      </c>
      <c r="G20" s="57">
        <v>0</v>
      </c>
      <c r="H20" s="17" t="s">
        <v>183</v>
      </c>
      <c r="I20" s="57"/>
    </row>
    <row r="21" spans="1:9">
      <c r="A21" s="55"/>
      <c r="B21" s="65"/>
      <c r="C21" s="55"/>
      <c r="D21" s="65"/>
      <c r="E21" s="55"/>
      <c r="F21" s="65"/>
      <c r="G21" s="55"/>
      <c r="H21" s="65"/>
      <c r="I21" s="55"/>
    </row>
    <row r="22" spans="1:9">
      <c r="A22" s="53">
        <v>15</v>
      </c>
      <c r="B22" s="61" t="s">
        <v>179</v>
      </c>
      <c r="C22" s="57" t="s">
        <v>181</v>
      </c>
      <c r="D22" s="17" t="s">
        <v>181</v>
      </c>
      <c r="E22" s="57">
        <v>0</v>
      </c>
      <c r="F22" s="111">
        <v>0</v>
      </c>
      <c r="G22" s="57">
        <v>0</v>
      </c>
      <c r="H22" s="17">
        <v>0</v>
      </c>
      <c r="I22" s="57"/>
    </row>
    <row r="23" spans="1:9">
      <c r="A23" s="55"/>
      <c r="B23" s="65"/>
      <c r="C23" s="55"/>
      <c r="D23" s="65"/>
      <c r="E23" s="55"/>
      <c r="F23" s="65"/>
      <c r="G23" s="55"/>
      <c r="H23" s="65"/>
      <c r="I23" s="55"/>
    </row>
    <row r="24" spans="1:9">
      <c r="A24" s="53">
        <v>16</v>
      </c>
      <c r="B24" s="61" t="s">
        <v>180</v>
      </c>
      <c r="C24" s="57">
        <v>0</v>
      </c>
      <c r="D24" s="17">
        <v>0</v>
      </c>
      <c r="E24" s="57" t="s">
        <v>182</v>
      </c>
      <c r="F24" s="111">
        <v>0</v>
      </c>
      <c r="G24" s="57">
        <v>0</v>
      </c>
      <c r="H24" s="17">
        <v>0</v>
      </c>
      <c r="I24" s="53"/>
    </row>
    <row r="25" spans="1:9">
      <c r="A25" s="55"/>
      <c r="B25" s="65"/>
      <c r="C25" s="55"/>
      <c r="D25" s="65"/>
      <c r="E25" s="55"/>
      <c r="F25" s="65"/>
      <c r="G25" s="55"/>
      <c r="H25" s="65"/>
      <c r="I25" s="55"/>
    </row>
    <row r="26" spans="1:9">
      <c r="A26" s="110">
        <v>17</v>
      </c>
      <c r="B26" s="107" t="s">
        <v>265</v>
      </c>
      <c r="C26" s="57">
        <v>100000</v>
      </c>
      <c r="D26" s="17" t="s">
        <v>181</v>
      </c>
      <c r="E26" s="57" t="s">
        <v>182</v>
      </c>
      <c r="F26" s="111" t="s">
        <v>181</v>
      </c>
      <c r="G26" s="57" t="s">
        <v>182</v>
      </c>
      <c r="H26" s="17">
        <f>SUM(H8:H25)</f>
        <v>0</v>
      </c>
      <c r="I26" s="57">
        <f>C26+H26</f>
        <v>100000</v>
      </c>
    </row>
    <row r="27" spans="1:9">
      <c r="A27" s="55"/>
      <c r="B27" s="65"/>
      <c r="C27" s="55"/>
      <c r="D27" s="65"/>
      <c r="E27" s="55"/>
      <c r="F27" s="65"/>
      <c r="G27" s="55"/>
      <c r="H27" s="65"/>
      <c r="I27" s="55"/>
    </row>
    <row r="28" spans="1:9">
      <c r="A28" s="54"/>
      <c r="B28" s="14"/>
      <c r="C28" s="54"/>
      <c r="D28" s="14"/>
      <c r="E28" s="54"/>
      <c r="F28" s="14"/>
      <c r="G28" s="54"/>
      <c r="H28" s="14"/>
      <c r="I28" s="54"/>
    </row>
    <row r="29" spans="1:9">
      <c r="A29" s="55"/>
      <c r="B29" s="65"/>
      <c r="C29" s="55"/>
      <c r="D29" s="65"/>
      <c r="E29" s="55"/>
      <c r="F29" s="65"/>
      <c r="G29" s="55"/>
      <c r="H29" s="65"/>
      <c r="I29" s="55"/>
    </row>
    <row r="31" spans="1:9">
      <c r="B31" t="s">
        <v>291</v>
      </c>
      <c r="H31" s="180" t="s">
        <v>293</v>
      </c>
    </row>
    <row r="32" spans="1:9">
      <c r="H32" s="180"/>
    </row>
    <row r="33" spans="2:8">
      <c r="B33" t="s">
        <v>292</v>
      </c>
      <c r="H33" s="180" t="s">
        <v>294</v>
      </c>
    </row>
  </sheetData>
  <mergeCells count="3">
    <mergeCell ref="B2:H2"/>
    <mergeCell ref="B4:B6"/>
    <mergeCell ref="A4:A6"/>
  </mergeCells>
  <phoneticPr fontId="18" type="noConversion"/>
  <pageMargins left="0.24" right="0.24" top="1" bottom="0.53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workbookViewId="0">
      <selection activeCell="A38" sqref="A38:IV40"/>
    </sheetView>
  </sheetViews>
  <sheetFormatPr defaultRowHeight="12.75"/>
  <cols>
    <col min="1" max="1" width="5.140625" style="152" customWidth="1"/>
    <col min="2" max="2" width="21.140625" style="152" customWidth="1"/>
    <col min="3" max="3" width="9.42578125" style="152" customWidth="1"/>
    <col min="4" max="4" width="11.5703125" style="152" customWidth="1"/>
    <col min="5" max="5" width="11" style="152" customWidth="1"/>
    <col min="6" max="6" width="12" style="152" customWidth="1"/>
    <col min="7" max="7" width="13.42578125" style="152" customWidth="1"/>
    <col min="8" max="8" width="9.140625" style="152"/>
    <col min="9" max="10" width="10.140625" style="152" bestFit="1" customWidth="1"/>
    <col min="11" max="12" width="9.140625" style="152"/>
    <col min="13" max="13" width="12.28515625" style="152" customWidth="1"/>
    <col min="14" max="16384" width="9.140625" style="152"/>
  </cols>
  <sheetData>
    <row r="1" spans="1:9" ht="15">
      <c r="B1" s="153" t="s">
        <v>262</v>
      </c>
    </row>
    <row r="2" spans="1:9">
      <c r="B2" s="154" t="s">
        <v>263</v>
      </c>
    </row>
    <row r="3" spans="1:9">
      <c r="B3" s="154"/>
    </row>
    <row r="4" spans="1:9" ht="15.75">
      <c r="B4" s="240" t="s">
        <v>266</v>
      </c>
      <c r="C4" s="240"/>
      <c r="D4" s="240"/>
      <c r="E4" s="240"/>
      <c r="F4" s="240"/>
      <c r="G4" s="240"/>
    </row>
    <row r="6" spans="1:9">
      <c r="A6" s="241" t="s">
        <v>5</v>
      </c>
      <c r="B6" s="243" t="s">
        <v>249</v>
      </c>
      <c r="C6" s="241" t="s">
        <v>250</v>
      </c>
      <c r="D6" s="155" t="s">
        <v>251</v>
      </c>
      <c r="E6" s="241" t="s">
        <v>252</v>
      </c>
      <c r="F6" s="241" t="s">
        <v>253</v>
      </c>
      <c r="G6" s="155" t="s">
        <v>251</v>
      </c>
    </row>
    <row r="7" spans="1:9">
      <c r="A7" s="242"/>
      <c r="B7" s="244"/>
      <c r="C7" s="242"/>
      <c r="D7" s="156">
        <v>40909</v>
      </c>
      <c r="E7" s="242"/>
      <c r="F7" s="242"/>
      <c r="G7" s="156">
        <v>41639</v>
      </c>
      <c r="H7" s="157"/>
      <c r="I7" s="157"/>
    </row>
    <row r="8" spans="1:9">
      <c r="A8" s="158">
        <v>1</v>
      </c>
      <c r="B8" s="159" t="s">
        <v>129</v>
      </c>
      <c r="C8" s="158"/>
      <c r="D8" s="160"/>
      <c r="E8" s="160"/>
      <c r="F8" s="160"/>
      <c r="G8" s="160">
        <f t="shared" ref="G8:G16" si="0">D8+E8-F8</f>
        <v>0</v>
      </c>
      <c r="H8" s="157"/>
      <c r="I8" s="157"/>
    </row>
    <row r="9" spans="1:9">
      <c r="A9" s="158">
        <v>2</v>
      </c>
      <c r="B9" s="159" t="s">
        <v>254</v>
      </c>
      <c r="C9" s="158"/>
      <c r="D9" s="160"/>
      <c r="E9" s="160"/>
      <c r="F9" s="160"/>
      <c r="G9" s="160">
        <f t="shared" si="0"/>
        <v>0</v>
      </c>
      <c r="H9" s="161"/>
      <c r="I9" s="162"/>
    </row>
    <row r="10" spans="1:9">
      <c r="A10" s="158">
        <v>3</v>
      </c>
      <c r="B10" s="163" t="s">
        <v>255</v>
      </c>
      <c r="C10" s="158"/>
      <c r="D10" s="160">
        <v>1096480</v>
      </c>
      <c r="E10" s="160"/>
      <c r="F10" s="160"/>
      <c r="G10" s="160">
        <f t="shared" si="0"/>
        <v>1096480</v>
      </c>
      <c r="H10" s="161"/>
      <c r="I10" s="162"/>
    </row>
    <row r="11" spans="1:9">
      <c r="A11" s="158">
        <v>4</v>
      </c>
      <c r="B11" s="163" t="s">
        <v>256</v>
      </c>
      <c r="C11" s="158"/>
      <c r="D11" s="160"/>
      <c r="E11" s="160"/>
      <c r="F11" s="160"/>
      <c r="G11" s="160">
        <f t="shared" si="0"/>
        <v>0</v>
      </c>
      <c r="H11" s="161"/>
      <c r="I11" s="162"/>
    </row>
    <row r="12" spans="1:9">
      <c r="A12" s="158">
        <v>5</v>
      </c>
      <c r="B12" s="163" t="s">
        <v>257</v>
      </c>
      <c r="C12" s="158"/>
      <c r="D12" s="160"/>
      <c r="E12" s="164"/>
      <c r="F12" s="160"/>
      <c r="G12" s="160">
        <f t="shared" si="0"/>
        <v>0</v>
      </c>
      <c r="H12" s="161"/>
      <c r="I12" s="162"/>
    </row>
    <row r="13" spans="1:9">
      <c r="A13" s="158">
        <v>1</v>
      </c>
      <c r="B13" s="163" t="s">
        <v>258</v>
      </c>
      <c r="C13" s="158"/>
      <c r="D13" s="160"/>
      <c r="E13" s="160"/>
      <c r="F13" s="160"/>
      <c r="G13" s="160">
        <f t="shared" si="0"/>
        <v>0</v>
      </c>
      <c r="H13" s="161"/>
      <c r="I13" s="162"/>
    </row>
    <row r="14" spans="1:9">
      <c r="A14" s="158">
        <v>2</v>
      </c>
      <c r="B14" s="165"/>
      <c r="C14" s="158"/>
      <c r="D14" s="160"/>
      <c r="E14" s="160"/>
      <c r="F14" s="160"/>
      <c r="G14" s="160">
        <f t="shared" si="0"/>
        <v>0</v>
      </c>
      <c r="H14" s="157"/>
      <c r="I14" s="157"/>
    </row>
    <row r="15" spans="1:9">
      <c r="A15" s="158">
        <v>3</v>
      </c>
      <c r="B15" s="165"/>
      <c r="C15" s="158"/>
      <c r="D15" s="160"/>
      <c r="E15" s="160"/>
      <c r="F15" s="160"/>
      <c r="G15" s="160">
        <f t="shared" si="0"/>
        <v>0</v>
      </c>
      <c r="H15" s="157"/>
      <c r="I15" s="157"/>
    </row>
    <row r="16" spans="1:9" ht="13.5" thickBot="1">
      <c r="A16" s="166">
        <v>4</v>
      </c>
      <c r="B16" s="167"/>
      <c r="C16" s="166"/>
      <c r="D16" s="168"/>
      <c r="E16" s="168"/>
      <c r="F16" s="168"/>
      <c r="G16" s="168">
        <f t="shared" si="0"/>
        <v>0</v>
      </c>
      <c r="H16" s="157"/>
      <c r="I16" s="157"/>
    </row>
    <row r="17" spans="1:14" ht="13.5" thickBot="1">
      <c r="A17" s="169"/>
      <c r="B17" s="170" t="s">
        <v>259</v>
      </c>
      <c r="C17" s="171"/>
      <c r="D17" s="172">
        <f>SUM(D8:D16)</f>
        <v>1096480</v>
      </c>
      <c r="E17" s="172">
        <f>SUM(E8:E16)</f>
        <v>0</v>
      </c>
      <c r="F17" s="172">
        <f>SUM(F8:F16)</f>
        <v>0</v>
      </c>
      <c r="G17" s="173">
        <f>SUM(G8:G16)</f>
        <v>1096480</v>
      </c>
      <c r="I17" s="174"/>
    </row>
    <row r="20" spans="1:14">
      <c r="G20" s="175"/>
    </row>
    <row r="22" spans="1:14" ht="15.75">
      <c r="B22" s="240" t="s">
        <v>269</v>
      </c>
      <c r="C22" s="240"/>
      <c r="D22" s="240"/>
      <c r="E22" s="240"/>
      <c r="F22" s="240"/>
      <c r="G22" s="240"/>
    </row>
    <row r="24" spans="1:14">
      <c r="A24" s="241" t="s">
        <v>5</v>
      </c>
      <c r="B24" s="243" t="s">
        <v>249</v>
      </c>
      <c r="C24" s="241" t="s">
        <v>250</v>
      </c>
      <c r="D24" s="155" t="s">
        <v>251</v>
      </c>
      <c r="E24" s="241" t="s">
        <v>252</v>
      </c>
      <c r="F24" s="241" t="s">
        <v>253</v>
      </c>
      <c r="G24" s="155" t="s">
        <v>251</v>
      </c>
    </row>
    <row r="25" spans="1:14">
      <c r="A25" s="242"/>
      <c r="B25" s="244"/>
      <c r="C25" s="242"/>
      <c r="D25" s="156">
        <v>40909</v>
      </c>
      <c r="E25" s="242"/>
      <c r="F25" s="242"/>
      <c r="G25" s="156">
        <v>41274</v>
      </c>
    </row>
    <row r="26" spans="1:14">
      <c r="A26" s="158">
        <v>1</v>
      </c>
      <c r="B26" s="159" t="s">
        <v>129</v>
      </c>
      <c r="C26" s="158"/>
      <c r="D26" s="160">
        <v>0</v>
      </c>
      <c r="E26" s="160">
        <v>0</v>
      </c>
      <c r="F26" s="160">
        <v>0</v>
      </c>
      <c r="G26" s="160">
        <v>0</v>
      </c>
    </row>
    <row r="27" spans="1:14">
      <c r="A27" s="158">
        <v>2</v>
      </c>
      <c r="B27" s="163" t="s">
        <v>254</v>
      </c>
      <c r="C27" s="158"/>
      <c r="D27" s="160">
        <v>0</v>
      </c>
      <c r="E27" s="160">
        <v>0</v>
      </c>
      <c r="F27" s="160"/>
      <c r="G27" s="160">
        <v>0</v>
      </c>
      <c r="M27" s="157"/>
      <c r="N27" s="157"/>
    </row>
    <row r="28" spans="1:14">
      <c r="A28" s="158">
        <v>3</v>
      </c>
      <c r="B28" s="163" t="s">
        <v>260</v>
      </c>
      <c r="C28" s="158"/>
      <c r="D28" s="160">
        <v>1096480</v>
      </c>
      <c r="E28" s="160">
        <v>0</v>
      </c>
      <c r="F28" s="160"/>
      <c r="G28" s="160">
        <v>1096480</v>
      </c>
      <c r="M28" s="157"/>
      <c r="N28" s="157"/>
    </row>
    <row r="29" spans="1:14">
      <c r="A29" s="158">
        <v>4</v>
      </c>
      <c r="B29" s="163" t="s">
        <v>256</v>
      </c>
      <c r="C29" s="158"/>
      <c r="D29" s="160">
        <v>0</v>
      </c>
      <c r="E29" s="160">
        <v>0</v>
      </c>
      <c r="F29" s="160"/>
      <c r="G29" s="160">
        <v>0</v>
      </c>
      <c r="M29" s="157"/>
      <c r="N29" s="157"/>
    </row>
    <row r="30" spans="1:14">
      <c r="A30" s="158">
        <v>5</v>
      </c>
      <c r="B30" s="163" t="s">
        <v>257</v>
      </c>
      <c r="C30" s="158"/>
      <c r="D30" s="160">
        <v>0</v>
      </c>
      <c r="E30" s="160">
        <v>0</v>
      </c>
      <c r="F30" s="160"/>
      <c r="G30" s="160">
        <v>0</v>
      </c>
      <c r="M30" s="157"/>
      <c r="N30" s="157"/>
    </row>
    <row r="31" spans="1:14">
      <c r="A31" s="158">
        <v>1</v>
      </c>
      <c r="B31" s="163" t="s">
        <v>258</v>
      </c>
      <c r="C31" s="158"/>
      <c r="D31" s="160">
        <v>0</v>
      </c>
      <c r="E31" s="160">
        <v>0</v>
      </c>
      <c r="F31" s="160"/>
      <c r="G31" s="160">
        <v>0</v>
      </c>
      <c r="M31" s="157"/>
      <c r="N31" s="157"/>
    </row>
    <row r="32" spans="1:14">
      <c r="A32" s="158">
        <v>2</v>
      </c>
      <c r="B32" s="163"/>
      <c r="C32" s="158"/>
      <c r="D32" s="160"/>
      <c r="E32" s="160"/>
      <c r="F32" s="160"/>
      <c r="G32" s="160">
        <v>0</v>
      </c>
      <c r="M32" s="157"/>
      <c r="N32" s="157"/>
    </row>
    <row r="33" spans="1:14">
      <c r="A33" s="158">
        <v>3</v>
      </c>
      <c r="B33" s="165"/>
      <c r="C33" s="158"/>
      <c r="D33" s="160"/>
      <c r="E33" s="160"/>
      <c r="F33" s="160"/>
      <c r="G33" s="160">
        <v>0</v>
      </c>
      <c r="M33" s="157"/>
      <c r="N33" s="157"/>
    </row>
    <row r="34" spans="1:14" ht="13.5" thickBot="1">
      <c r="A34" s="166">
        <v>4</v>
      </c>
      <c r="B34" s="167"/>
      <c r="C34" s="166"/>
      <c r="D34" s="168"/>
      <c r="E34" s="168"/>
      <c r="F34" s="168"/>
      <c r="G34" s="168">
        <v>0</v>
      </c>
      <c r="M34" s="157"/>
      <c r="N34" s="157"/>
    </row>
    <row r="35" spans="1:14" ht="13.5" thickBot="1">
      <c r="A35" s="169"/>
      <c r="B35" s="170" t="s">
        <v>259</v>
      </c>
      <c r="C35" s="171"/>
      <c r="D35" s="172">
        <f>SUM(D26:D34)</f>
        <v>1096480</v>
      </c>
      <c r="E35" s="172">
        <f>SUM(E26:E34)</f>
        <v>0</v>
      </c>
      <c r="F35" s="172">
        <f>SUM(F26:F34)</f>
        <v>0</v>
      </c>
      <c r="G35" s="173">
        <f>SUM(G26:G34)</f>
        <v>1096480</v>
      </c>
      <c r="I35" s="175"/>
      <c r="J35" s="174"/>
      <c r="M35" s="176"/>
      <c r="N35" s="157"/>
    </row>
    <row r="36" spans="1:14" s="157" customFormat="1">
      <c r="F36" s="162"/>
      <c r="G36" s="177"/>
      <c r="J36" s="162"/>
    </row>
    <row r="37" spans="1:14">
      <c r="D37" s="174"/>
      <c r="G37" s="174"/>
      <c r="I37" s="174"/>
      <c r="M37" s="157"/>
      <c r="N37" s="157"/>
    </row>
    <row r="38" spans="1:14" customFormat="1">
      <c r="B38" t="s">
        <v>291</v>
      </c>
      <c r="F38" s="180" t="s">
        <v>293</v>
      </c>
      <c r="H38" s="152"/>
    </row>
    <row r="39" spans="1:14" customFormat="1">
      <c r="F39" s="180"/>
      <c r="H39" s="152"/>
    </row>
    <row r="40" spans="1:14" customFormat="1">
      <c r="B40" t="s">
        <v>292</v>
      </c>
      <c r="F40" s="180" t="s">
        <v>294</v>
      </c>
      <c r="H40" s="152"/>
    </row>
    <row r="41" spans="1:14" customFormat="1">
      <c r="H41" s="152"/>
    </row>
  </sheetData>
  <mergeCells count="12">
    <mergeCell ref="B4:G4"/>
    <mergeCell ref="A6:A7"/>
    <mergeCell ref="B6:B7"/>
    <mergeCell ref="C6:C7"/>
    <mergeCell ref="E6:E7"/>
    <mergeCell ref="F6:F7"/>
    <mergeCell ref="B22:G22"/>
    <mergeCell ref="A24:A25"/>
    <mergeCell ref="B24:B25"/>
    <mergeCell ref="C24:C25"/>
    <mergeCell ref="E24:E25"/>
    <mergeCell ref="F24:F25"/>
  </mergeCells>
  <pageMargins left="0.55000000000000004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G25" sqref="G25"/>
    </sheetView>
  </sheetViews>
  <sheetFormatPr defaultColWidth="11.42578125" defaultRowHeight="12.75"/>
  <cols>
    <col min="1" max="6" width="11.42578125" style="218"/>
    <col min="7" max="7" width="11.85546875" style="218" bestFit="1" customWidth="1"/>
    <col min="8" max="16384" width="11.42578125" style="218"/>
  </cols>
  <sheetData>
    <row r="1" spans="1:8" ht="15.75">
      <c r="A1" s="217" t="s">
        <v>270</v>
      </c>
    </row>
    <row r="3" spans="1:8" ht="18">
      <c r="D3" s="219" t="s">
        <v>271</v>
      </c>
    </row>
    <row r="5" spans="1:8">
      <c r="F5" s="220" t="s">
        <v>272</v>
      </c>
    </row>
    <row r="8" spans="1:8">
      <c r="A8" s="221" t="s">
        <v>273</v>
      </c>
      <c r="B8" s="222" t="s">
        <v>274</v>
      </c>
      <c r="C8" s="222" t="s">
        <v>275</v>
      </c>
      <c r="D8" s="222" t="s">
        <v>276</v>
      </c>
      <c r="E8" s="223" t="s">
        <v>251</v>
      </c>
      <c r="F8" s="223" t="s">
        <v>277</v>
      </c>
      <c r="G8" s="223" t="s">
        <v>278</v>
      </c>
    </row>
    <row r="9" spans="1:8">
      <c r="A9" s="224" t="s">
        <v>279</v>
      </c>
      <c r="B9" s="225" t="s">
        <v>280</v>
      </c>
      <c r="C9" s="225" t="s">
        <v>281</v>
      </c>
      <c r="D9" s="225" t="s">
        <v>282</v>
      </c>
      <c r="E9" s="226">
        <v>9974.2000000000007</v>
      </c>
      <c r="F9" s="226">
        <v>178.02049287160878</v>
      </c>
      <c r="G9" s="226">
        <v>1775612</v>
      </c>
    </row>
    <row r="10" spans="1:8">
      <c r="A10" s="224" t="s">
        <v>283</v>
      </c>
      <c r="B10" s="225" t="s">
        <v>284</v>
      </c>
      <c r="C10" s="225" t="s">
        <v>281</v>
      </c>
      <c r="D10" s="225" t="s">
        <v>282</v>
      </c>
      <c r="E10" s="226">
        <v>37</v>
      </c>
      <c r="F10" s="226">
        <v>440</v>
      </c>
      <c r="G10" s="226">
        <v>16280</v>
      </c>
    </row>
    <row r="11" spans="1:8">
      <c r="A11" s="224" t="s">
        <v>285</v>
      </c>
      <c r="B11" s="225" t="s">
        <v>286</v>
      </c>
      <c r="C11" s="225" t="s">
        <v>287</v>
      </c>
      <c r="D11" s="225" t="s">
        <v>288</v>
      </c>
      <c r="E11" s="226">
        <v>126</v>
      </c>
      <c r="F11" s="226">
        <v>160</v>
      </c>
      <c r="G11" s="226">
        <v>20160</v>
      </c>
    </row>
    <row r="12" spans="1:8">
      <c r="A12" s="224" t="s">
        <v>289</v>
      </c>
      <c r="B12" s="225" t="s">
        <v>290</v>
      </c>
      <c r="C12" s="225" t="s">
        <v>287</v>
      </c>
      <c r="D12" s="225" t="s">
        <v>288</v>
      </c>
      <c r="E12" s="226">
        <v>12</v>
      </c>
      <c r="F12" s="226">
        <v>930</v>
      </c>
      <c r="G12" s="226">
        <v>11160</v>
      </c>
    </row>
    <row r="14" spans="1:8">
      <c r="F14" s="227" t="s">
        <v>261</v>
      </c>
      <c r="G14" s="228">
        <v>1823212</v>
      </c>
    </row>
    <row r="16" spans="1:8" customFormat="1">
      <c r="B16" t="s">
        <v>291</v>
      </c>
      <c r="F16" s="180" t="s">
        <v>293</v>
      </c>
      <c r="H16" s="152"/>
    </row>
    <row r="17" spans="2:8" customFormat="1">
      <c r="F17" s="180"/>
      <c r="H17" s="152"/>
    </row>
    <row r="18" spans="2:8" customFormat="1">
      <c r="B18" t="s">
        <v>292</v>
      </c>
      <c r="F18" s="180" t="s">
        <v>294</v>
      </c>
      <c r="H18" s="15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workbookViewId="0">
      <pane xSplit="6" ySplit="3" topLeftCell="G4" activePane="bottomRight" state="frozen"/>
      <selection pane="topRight" activeCell="G1" sqref="G1"/>
      <selection pane="bottomLeft" activeCell="A13" sqref="A13"/>
      <selection pane="bottomRight" activeCell="K24" sqref="K24"/>
    </sheetView>
  </sheetViews>
  <sheetFormatPr defaultRowHeight="12.75"/>
  <cols>
    <col min="1" max="1" width="14.7109375" customWidth="1"/>
    <col min="2" max="2" width="16" customWidth="1"/>
    <col min="3" max="3" width="15.5703125" customWidth="1"/>
    <col min="4" max="4" width="14.140625" customWidth="1"/>
    <col min="5" max="5" width="14.7109375" customWidth="1"/>
    <col min="6" max="6" width="12.28515625" customWidth="1"/>
  </cols>
  <sheetData>
    <row r="1" spans="1:6" s="60" customFormat="1" ht="21.75" customHeight="1">
      <c r="A1" s="67"/>
      <c r="B1" s="67" t="s">
        <v>15</v>
      </c>
      <c r="C1" s="67"/>
      <c r="D1" s="67"/>
      <c r="E1" s="67"/>
      <c r="F1" s="67"/>
    </row>
    <row r="2" spans="1:6">
      <c r="A2" s="58"/>
      <c r="B2" s="61"/>
      <c r="C2" s="61"/>
      <c r="D2" s="61"/>
      <c r="E2" s="61"/>
      <c r="F2" s="62"/>
    </row>
    <row r="3" spans="1:6">
      <c r="A3" s="63"/>
      <c r="B3" s="14"/>
      <c r="C3" s="14"/>
      <c r="D3" s="14"/>
      <c r="E3" s="14"/>
      <c r="F3" s="64"/>
    </row>
    <row r="4" spans="1:6">
      <c r="A4" s="58" t="s">
        <v>227</v>
      </c>
      <c r="B4" s="61"/>
      <c r="C4" s="61"/>
      <c r="D4" s="61"/>
      <c r="E4" s="61"/>
      <c r="F4" s="62"/>
    </row>
    <row r="5" spans="1:6">
      <c r="A5" s="63" t="s">
        <v>199</v>
      </c>
      <c r="B5" s="14"/>
      <c r="C5" s="14"/>
      <c r="D5" s="14"/>
      <c r="E5" s="14"/>
      <c r="F5" s="64"/>
    </row>
    <row r="6" spans="1:6">
      <c r="A6" s="63" t="s">
        <v>225</v>
      </c>
      <c r="B6" s="14"/>
      <c r="C6" s="14"/>
      <c r="D6" s="14"/>
      <c r="E6" s="14"/>
      <c r="F6" s="64"/>
    </row>
    <row r="7" spans="1:6">
      <c r="A7" s="63" t="s">
        <v>217</v>
      </c>
      <c r="B7" s="14"/>
      <c r="C7" s="14"/>
      <c r="D7" s="14"/>
      <c r="E7" s="14"/>
      <c r="F7" s="64"/>
    </row>
    <row r="8" spans="1:6">
      <c r="A8" s="63" t="s">
        <v>226</v>
      </c>
      <c r="B8" s="14"/>
      <c r="C8" s="14"/>
      <c r="D8" s="14"/>
      <c r="E8" s="14"/>
      <c r="F8" s="64"/>
    </row>
    <row r="9" spans="1:6">
      <c r="A9" s="63" t="s">
        <v>200</v>
      </c>
      <c r="B9" s="14"/>
      <c r="C9" s="14"/>
      <c r="D9" s="14"/>
      <c r="E9" s="14"/>
      <c r="F9" s="64"/>
    </row>
    <row r="10" spans="1:6">
      <c r="A10" s="63" t="s">
        <v>201</v>
      </c>
      <c r="B10" s="14"/>
      <c r="C10" s="14"/>
      <c r="D10" s="14"/>
      <c r="E10" s="14"/>
      <c r="F10" s="64"/>
    </row>
    <row r="11" spans="1:6">
      <c r="A11" s="63" t="s">
        <v>202</v>
      </c>
      <c r="B11" s="14"/>
      <c r="C11" s="14"/>
      <c r="D11" s="14"/>
      <c r="E11" s="14"/>
      <c r="F11" s="64"/>
    </row>
    <row r="12" spans="1:6">
      <c r="A12" s="63" t="s">
        <v>203</v>
      </c>
      <c r="B12" s="14"/>
      <c r="C12" s="14"/>
      <c r="D12" s="14"/>
      <c r="E12" s="14"/>
      <c r="F12" s="64"/>
    </row>
    <row r="13" spans="1:6">
      <c r="A13" s="63" t="s">
        <v>204</v>
      </c>
      <c r="B13" s="14"/>
      <c r="C13" s="14"/>
      <c r="D13" s="14"/>
      <c r="E13" s="14"/>
      <c r="F13" s="64"/>
    </row>
    <row r="14" spans="1:6">
      <c r="A14" s="63" t="s">
        <v>205</v>
      </c>
      <c r="B14" s="14"/>
      <c r="C14" s="14"/>
      <c r="D14" s="14"/>
      <c r="E14" s="14"/>
      <c r="F14" s="64"/>
    </row>
    <row r="15" spans="1:6">
      <c r="A15" s="63" t="s">
        <v>206</v>
      </c>
      <c r="B15" s="14"/>
      <c r="C15" s="14"/>
      <c r="D15" s="14"/>
      <c r="E15" s="14"/>
      <c r="F15" s="64"/>
    </row>
    <row r="16" spans="1:6">
      <c r="A16" s="63" t="s">
        <v>207</v>
      </c>
      <c r="B16" s="14"/>
      <c r="C16" s="14"/>
      <c r="D16" s="14"/>
      <c r="E16" s="14"/>
      <c r="F16" s="64"/>
    </row>
    <row r="17" spans="1:6">
      <c r="A17" s="63" t="s">
        <v>208</v>
      </c>
      <c r="B17" s="14"/>
      <c r="C17" s="14"/>
      <c r="D17" s="14"/>
      <c r="E17" s="14"/>
      <c r="F17" s="64"/>
    </row>
    <row r="18" spans="1:6">
      <c r="A18" s="63" t="s">
        <v>209</v>
      </c>
      <c r="B18" s="14"/>
      <c r="C18" s="14"/>
      <c r="D18" s="14"/>
      <c r="E18" s="14"/>
      <c r="F18" s="64"/>
    </row>
    <row r="19" spans="1:6">
      <c r="A19" s="63" t="s">
        <v>216</v>
      </c>
      <c r="B19" s="14"/>
      <c r="C19" s="14"/>
      <c r="D19" s="14"/>
      <c r="E19" s="14"/>
      <c r="F19" s="64"/>
    </row>
    <row r="20" spans="1:6">
      <c r="A20" s="63" t="s">
        <v>210</v>
      </c>
      <c r="B20" s="14"/>
      <c r="C20" s="14"/>
      <c r="D20" s="14"/>
      <c r="E20" s="14"/>
      <c r="F20" s="64"/>
    </row>
    <row r="21" spans="1:6">
      <c r="A21" s="63" t="s">
        <v>211</v>
      </c>
      <c r="B21" s="14"/>
      <c r="C21" s="14"/>
      <c r="D21" s="14"/>
      <c r="E21" s="14"/>
      <c r="F21" s="64"/>
    </row>
    <row r="22" spans="1:6">
      <c r="A22" s="63" t="s">
        <v>212</v>
      </c>
      <c r="B22" s="14"/>
      <c r="C22" s="14"/>
      <c r="D22" s="14"/>
      <c r="E22" s="14"/>
      <c r="F22" s="64"/>
    </row>
    <row r="23" spans="1:6">
      <c r="A23" s="63" t="s">
        <v>213</v>
      </c>
      <c r="B23" s="14"/>
      <c r="C23" s="14"/>
      <c r="D23" s="14"/>
      <c r="E23" s="14"/>
      <c r="F23" s="64"/>
    </row>
    <row r="24" spans="1:6">
      <c r="A24" s="63" t="s">
        <v>214</v>
      </c>
      <c r="B24" s="14"/>
      <c r="C24" s="14"/>
      <c r="D24" s="14"/>
      <c r="E24" s="14"/>
      <c r="F24" s="64"/>
    </row>
    <row r="25" spans="1:6">
      <c r="A25" s="63" t="s">
        <v>215</v>
      </c>
      <c r="B25" s="14"/>
      <c r="C25" s="14"/>
      <c r="D25" s="14"/>
      <c r="E25" s="14"/>
      <c r="F25" s="64"/>
    </row>
    <row r="26" spans="1:6">
      <c r="A26" s="63"/>
      <c r="B26" s="14"/>
      <c r="C26" s="14"/>
      <c r="D26" s="14"/>
      <c r="E26" s="14"/>
      <c r="F26" s="64"/>
    </row>
    <row r="27" spans="1:6">
      <c r="A27" s="63"/>
      <c r="B27" s="14"/>
      <c r="C27" s="14"/>
      <c r="D27" s="14"/>
      <c r="E27" s="14"/>
      <c r="F27" s="64"/>
    </row>
    <row r="28" spans="1:6">
      <c r="A28" s="63"/>
      <c r="B28" s="14"/>
      <c r="C28" s="14"/>
      <c r="D28" s="14"/>
      <c r="E28" s="14"/>
      <c r="F28" s="64"/>
    </row>
    <row r="29" spans="1:6">
      <c r="A29" s="63"/>
      <c r="B29" s="14"/>
      <c r="C29" s="14"/>
      <c r="D29" s="14"/>
      <c r="E29" s="14"/>
      <c r="F29" s="64"/>
    </row>
    <row r="30" spans="1:6">
      <c r="A30" s="63"/>
      <c r="B30" s="14"/>
      <c r="C30" s="14"/>
      <c r="D30" s="14"/>
      <c r="E30" s="14"/>
      <c r="F30" s="64"/>
    </row>
    <row r="31" spans="1:6">
      <c r="A31" s="63"/>
      <c r="B31" s="14"/>
      <c r="C31" s="14"/>
      <c r="D31" s="14"/>
      <c r="E31" s="14"/>
      <c r="F31" s="64"/>
    </row>
    <row r="32" spans="1:6">
      <c r="A32" s="63"/>
      <c r="B32" s="14"/>
      <c r="C32" s="14"/>
      <c r="D32" s="14"/>
      <c r="E32" s="14"/>
      <c r="F32" s="64"/>
    </row>
    <row r="33" spans="1:6">
      <c r="A33" s="63"/>
      <c r="B33" s="14"/>
      <c r="C33" s="14"/>
      <c r="D33" s="14"/>
      <c r="E33" s="14"/>
      <c r="F33" s="64"/>
    </row>
    <row r="34" spans="1:6">
      <c r="A34" s="63"/>
      <c r="B34" s="14"/>
      <c r="C34" s="14"/>
      <c r="D34" s="14"/>
      <c r="E34" s="14"/>
      <c r="F34" s="64"/>
    </row>
    <row r="35" spans="1:6">
      <c r="A35" s="63"/>
      <c r="B35" s="14"/>
      <c r="C35" s="14"/>
      <c r="D35" s="14"/>
      <c r="E35" s="14"/>
      <c r="F35" s="64"/>
    </row>
    <row r="36" spans="1:6">
      <c r="A36" s="63"/>
      <c r="B36" s="14"/>
      <c r="C36" s="14"/>
      <c r="D36" s="14"/>
      <c r="E36" s="14"/>
      <c r="F36" s="64"/>
    </row>
    <row r="37" spans="1:6">
      <c r="A37" s="63"/>
      <c r="B37" s="14"/>
      <c r="C37" s="14"/>
      <c r="D37" s="14"/>
      <c r="E37" s="14"/>
      <c r="F37" s="64"/>
    </row>
    <row r="38" spans="1:6">
      <c r="A38" s="63"/>
      <c r="B38" s="14"/>
      <c r="C38" s="14"/>
      <c r="D38" s="14"/>
      <c r="E38" s="14"/>
      <c r="F38" s="64"/>
    </row>
    <row r="39" spans="1:6">
      <c r="A39" s="63"/>
      <c r="B39" s="14"/>
      <c r="C39" s="14"/>
      <c r="D39" s="14"/>
      <c r="E39" s="14"/>
      <c r="F39" s="64"/>
    </row>
    <row r="40" spans="1:6">
      <c r="A40" s="63"/>
      <c r="B40" s="14"/>
      <c r="C40" s="14"/>
      <c r="D40" s="14"/>
      <c r="E40" s="14"/>
      <c r="F40" s="64"/>
    </row>
    <row r="41" spans="1:6">
      <c r="A41" s="63"/>
      <c r="B41" s="14"/>
      <c r="C41" s="14"/>
      <c r="D41" s="14"/>
      <c r="E41" s="14"/>
      <c r="F41" s="64"/>
    </row>
    <row r="42" spans="1:6">
      <c r="A42" s="63"/>
      <c r="B42" s="14"/>
      <c r="C42" s="14"/>
      <c r="D42" s="14"/>
      <c r="E42" s="14"/>
      <c r="F42" s="64"/>
    </row>
    <row r="43" spans="1:6">
      <c r="A43" s="63"/>
      <c r="B43" s="14"/>
      <c r="C43" s="14"/>
      <c r="D43" s="14"/>
      <c r="E43" s="14"/>
      <c r="F43" s="64"/>
    </row>
    <row r="44" spans="1:6">
      <c r="A44" s="63"/>
      <c r="B44" s="14"/>
      <c r="C44" s="14"/>
      <c r="D44" s="14"/>
      <c r="E44" s="14"/>
      <c r="F44" s="64"/>
    </row>
    <row r="45" spans="1:6">
      <c r="A45" s="63"/>
      <c r="B45" s="14"/>
      <c r="C45" s="14"/>
      <c r="D45" s="14"/>
      <c r="E45" s="14"/>
      <c r="F45" s="64"/>
    </row>
    <row r="46" spans="1:6">
      <c r="A46" s="63"/>
      <c r="B46" s="14"/>
      <c r="C46" s="14"/>
      <c r="D46" s="14"/>
      <c r="E46" s="14"/>
      <c r="F46" s="64"/>
    </row>
    <row r="47" spans="1:6">
      <c r="A47" s="63"/>
      <c r="B47" s="14"/>
      <c r="C47" s="14"/>
      <c r="D47" s="14"/>
      <c r="E47" s="14"/>
      <c r="F47" s="64"/>
    </row>
    <row r="48" spans="1:6">
      <c r="A48" s="63"/>
      <c r="B48" s="14"/>
      <c r="C48" s="14" t="s">
        <v>16</v>
      </c>
      <c r="D48" s="14"/>
      <c r="E48" s="14"/>
      <c r="F48" s="64"/>
    </row>
    <row r="49" spans="1:6">
      <c r="A49" s="63" t="s">
        <v>17</v>
      </c>
      <c r="B49" s="14"/>
      <c r="C49" s="14"/>
      <c r="D49" s="14"/>
      <c r="E49" s="14" t="s">
        <v>18</v>
      </c>
      <c r="F49" s="64"/>
    </row>
    <row r="50" spans="1:6">
      <c r="A50" s="63"/>
      <c r="B50" s="14"/>
      <c r="C50" s="14"/>
      <c r="D50" s="14"/>
      <c r="E50" s="14"/>
      <c r="F50" s="64"/>
    </row>
    <row r="51" spans="1:6">
      <c r="A51" s="59"/>
      <c r="B51" s="65"/>
      <c r="C51" s="65"/>
      <c r="D51" s="65"/>
      <c r="E51" s="65"/>
      <c r="F51" s="66"/>
    </row>
  </sheetData>
  <phoneticPr fontId="0" type="noConversion"/>
  <pageMargins left="0.75" right="0.75" top="0.84" bottom="0.83" header="0.5" footer="0.5"/>
  <pageSetup paperSize="9" orientation="portrait" horizontalDpi="300" verticalDpi="300" r:id="rId1"/>
  <headerFooter alignWithMargins="0">
    <oddFooter>&amp;CFaqe  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Emert</vt:lpstr>
      <vt:lpstr>Aktivi</vt:lpstr>
      <vt:lpstr>Pasivi</vt:lpstr>
      <vt:lpstr>TE ARDH.SHP. SIPAS NATYRES</vt:lpstr>
      <vt:lpstr>CASH FLOW Indirekte</vt:lpstr>
      <vt:lpstr>PASQYRA E NDRYSHIMEVE NE KAPITA</vt:lpstr>
      <vt:lpstr>AAM</vt:lpstr>
      <vt:lpstr>Inventari</vt:lpstr>
      <vt:lpstr>Inf</vt:lpstr>
    </vt:vector>
  </TitlesOfParts>
  <Company>Ekonomisti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2014-03-31T14:38:26Z</cp:lastPrinted>
  <dcterms:created xsi:type="dcterms:W3CDTF">2002-01-01T08:35:09Z</dcterms:created>
  <dcterms:modified xsi:type="dcterms:W3CDTF">2014-07-02T08:34:15Z</dcterms:modified>
</cp:coreProperties>
</file>